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40" activeTab="0"/>
  </bookViews>
  <sheets>
    <sheet name="八王子市西部" sheetId="1" r:id="rId1"/>
    <sheet name="八王子市西部 (全域計算）" sheetId="2" state="hidden" r:id="rId2"/>
  </sheets>
  <definedNames>
    <definedName name="_xlnm._FilterDatabase" localSheetId="1" hidden="1">'八王子市西部 (全域計算）'!$A$1:$F$153</definedName>
    <definedName name="_xlnm.Print_Area" localSheetId="0">'八王子市西部'!$A$1:$L$186</definedName>
    <definedName name="_xlnm.Print_Area" localSheetId="1">'八王子市西部 (全域計算）'!$A$1:$F$116</definedName>
  </definedNames>
  <calcPr fullCalcOnLoad="1"/>
</workbook>
</file>

<file path=xl/sharedStrings.xml><?xml version="1.0" encoding="utf-8"?>
<sst xmlns="http://schemas.openxmlformats.org/spreadsheetml/2006/main" count="542" uniqueCount="209">
  <si>
    <t>区分A</t>
  </si>
  <si>
    <t>町名</t>
  </si>
  <si>
    <t>総　数</t>
  </si>
  <si>
    <t>一戸建</t>
  </si>
  <si>
    <t>集合</t>
  </si>
  <si>
    <t>注文数</t>
  </si>
  <si>
    <t>№</t>
  </si>
  <si>
    <t>合計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</si>
  <si>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</si>
  <si>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</si>
  <si>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</si>
  <si>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</si>
  <si>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</si>
  <si>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</si>
  <si>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</si>
  <si>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</si>
  <si>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</si>
  <si>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</si>
  <si>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</si>
  <si>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</si>
  <si>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</si>
  <si>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</si>
  <si>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</si>
  <si>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</si>
  <si>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</si>
  <si>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</si>
  <si>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</si>
  <si>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</si>
  <si>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</si>
  <si>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</si>
  <si>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</si>
  <si>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</si>
  <si>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</si>
  <si>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</si>
  <si>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</si>
  <si>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</si>
  <si>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</si>
  <si>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</si>
  <si>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</si>
  <si>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</si>
  <si>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</si>
  <si>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</si>
  <si>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</si>
  <si>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</si>
  <si>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</si>
  <si>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</si>
  <si>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</si>
  <si>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</si>
  <si>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</si>
  <si>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</si>
  <si>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</si>
  <si>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</si>
  <si>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</si>
  <si>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</si>
  <si>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</si>
  <si>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</si>
  <si>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</si>
  <si>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</si>
  <si>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</si>
  <si>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</si>
  <si>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</si>
  <si>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</si>
  <si>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</si>
  <si>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</si>
  <si>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</si>
  <si>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</si>
  <si>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富士見町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</si>
  <si>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</si>
  <si>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</si>
  <si>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</si>
  <si>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</si>
  <si>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</si>
  <si>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</si>
  <si>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</si>
  <si>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緑町</t>
  </si>
  <si>
    <t>清川町</t>
  </si>
  <si>
    <t>東淺川町</t>
  </si>
  <si>
    <t>初沢町</t>
  </si>
  <si>
    <t>高尾町</t>
  </si>
  <si>
    <t>中山</t>
  </si>
  <si>
    <t>南陽台1丁目</t>
  </si>
  <si>
    <t>南陽台2丁目</t>
  </si>
  <si>
    <t>南陽台3丁目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</si>
  <si>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</si>
  <si>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</si>
  <si>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</si>
  <si>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</si>
  <si>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</si>
  <si>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</si>
  <si>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</si>
  <si>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</si>
  <si>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</si>
  <si>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</si>
  <si>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</si>
  <si>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狭間町</t>
  </si>
  <si>
    <t>長房町</t>
  </si>
  <si>
    <t>椚田町</t>
  </si>
  <si>
    <t>館町</t>
  </si>
  <si>
    <t>寺田町</t>
  </si>
  <si>
    <t>大楽寺町</t>
  </si>
  <si>
    <t>上壱分方町</t>
  </si>
  <si>
    <t>諏訪町</t>
  </si>
  <si>
    <t>叶谷町</t>
  </si>
  <si>
    <t>泉町</t>
  </si>
  <si>
    <t>横川町</t>
  </si>
  <si>
    <t>弐分方町</t>
  </si>
  <si>
    <t>元八王子1丁目</t>
  </si>
  <si>
    <t>元八王子2丁目</t>
  </si>
  <si>
    <t>元八王子3丁目</t>
  </si>
  <si>
    <t>川口町</t>
  </si>
  <si>
    <t>犬目町</t>
  </si>
  <si>
    <t>小比企町</t>
  </si>
  <si>
    <t>片倉町</t>
  </si>
  <si>
    <t>北野町</t>
  </si>
  <si>
    <t>打越町</t>
  </si>
  <si>
    <t>長沼町</t>
  </si>
  <si>
    <t>絹ヶ丘1丁目</t>
  </si>
  <si>
    <t>絹ヶ丘2丁目</t>
  </si>
  <si>
    <t>絹ヶ丘3丁目</t>
  </si>
  <si>
    <t>北野台1丁目</t>
  </si>
  <si>
    <t>北野台2丁目</t>
  </si>
  <si>
    <t>北野台3丁目</t>
  </si>
  <si>
    <t>北野台4丁目</t>
  </si>
  <si>
    <t>北野台5丁目</t>
  </si>
  <si>
    <t>高倉町</t>
  </si>
  <si>
    <t>石川町</t>
  </si>
  <si>
    <t>宇津木町</t>
  </si>
  <si>
    <t>小宮町</t>
  </si>
  <si>
    <t>久保山町1丁目</t>
  </si>
  <si>
    <t>久保山町2丁目</t>
  </si>
  <si>
    <t>大谷町</t>
  </si>
  <si>
    <t>みつい台1丁目</t>
  </si>
  <si>
    <t>みつい台2丁目</t>
  </si>
  <si>
    <t>城山手1丁目</t>
  </si>
  <si>
    <t>城山手2丁目</t>
  </si>
  <si>
    <t>みなみ野1丁目</t>
  </si>
  <si>
    <t>みなみ野2丁目</t>
  </si>
  <si>
    <t>みなみ野3丁目</t>
  </si>
  <si>
    <t>みなみ野4丁目</t>
  </si>
  <si>
    <t>みなみ野5丁目</t>
  </si>
  <si>
    <t>みなみ野6丁目</t>
  </si>
  <si>
    <t>兵衛1丁目</t>
  </si>
  <si>
    <t>兵衛2丁目</t>
  </si>
  <si>
    <t>西片倉1丁目</t>
  </si>
  <si>
    <t>西片倉2丁目</t>
  </si>
  <si>
    <t>西片倉3丁目</t>
  </si>
  <si>
    <t>七国1丁目</t>
  </si>
  <si>
    <t>七国2丁目</t>
  </si>
  <si>
    <t>七国3丁目</t>
  </si>
  <si>
    <t>七国4丁目</t>
  </si>
  <si>
    <t>七国5丁目</t>
  </si>
  <si>
    <t>七国6丁目</t>
  </si>
  <si>
    <t>廿里町</t>
  </si>
  <si>
    <t>区分Ａ合計</t>
  </si>
  <si>
    <t>区分B合計</t>
  </si>
  <si>
    <t>区分C合計</t>
  </si>
  <si>
    <t>№1/3</t>
  </si>
  <si>
    <t>№2/3</t>
  </si>
  <si>
    <t>№3/3</t>
  </si>
  <si>
    <t>四谷町</t>
  </si>
  <si>
    <t>宇津貫町</t>
  </si>
  <si>
    <t>大船町</t>
  </si>
  <si>
    <t>丸山町</t>
  </si>
  <si>
    <t>川町</t>
  </si>
  <si>
    <t>※八王子東部は別紙参照下さい。</t>
  </si>
  <si>
    <t>軒並</t>
  </si>
  <si>
    <t>戸建</t>
  </si>
  <si>
    <t>集合</t>
  </si>
  <si>
    <t>区分B</t>
  </si>
  <si>
    <t>区分B</t>
  </si>
  <si>
    <t>区分B</t>
  </si>
  <si>
    <t>区分C</t>
  </si>
  <si>
    <t>区分C</t>
  </si>
  <si>
    <t>※配禁</t>
  </si>
  <si>
    <t>総合計</t>
  </si>
  <si>
    <t>八王子西部合計
(Ａ・Ｂ・Ｃ合計)</t>
  </si>
  <si>
    <t>A</t>
  </si>
  <si>
    <t>B</t>
  </si>
  <si>
    <t>Ａ</t>
  </si>
  <si>
    <t>C</t>
  </si>
  <si>
    <t>八王子市西部配布リスト</t>
  </si>
  <si>
    <t>八王子市西部世帯数リスト</t>
  </si>
  <si>
    <t>No.20190313</t>
  </si>
  <si>
    <t>楢原町</t>
  </si>
  <si>
    <t>A</t>
  </si>
  <si>
    <t>B</t>
  </si>
  <si>
    <t>B</t>
  </si>
  <si>
    <t>A</t>
  </si>
  <si>
    <t>A</t>
  </si>
  <si>
    <t>B</t>
  </si>
  <si>
    <t>B</t>
  </si>
  <si>
    <t>B</t>
  </si>
  <si>
    <t>A</t>
  </si>
  <si>
    <t>Ａ</t>
  </si>
  <si>
    <t>Ａ</t>
  </si>
  <si>
    <t>Ａ</t>
  </si>
  <si>
    <t>Ａ</t>
  </si>
  <si>
    <t>B</t>
  </si>
  <si>
    <t>B</t>
  </si>
  <si>
    <t>B</t>
  </si>
  <si>
    <t>C</t>
  </si>
  <si>
    <t>C</t>
  </si>
  <si>
    <t>C</t>
  </si>
  <si>
    <t>C</t>
  </si>
  <si>
    <t>C</t>
  </si>
  <si>
    <t>C</t>
  </si>
  <si>
    <t>C</t>
  </si>
  <si>
    <t>C</t>
  </si>
  <si>
    <t>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</si>
</sst>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5" fillId="32" borderId="10" xfId="0" applyNumberFormat="1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0" fillId="32" borderId="10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vertical="center"/>
    </xf>
    <xf numFmtId="0" fontId="5" fillId="32" borderId="10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horizontal="right" vertical="center"/>
    </xf>
    <xf numFmtId="178" fontId="5" fillId="32" borderId="1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178" fontId="12" fillId="32" borderId="10" xfId="0" applyNumberFormat="1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38" fontId="10" fillId="32" borderId="10" xfId="49" applyFont="1" applyFill="1" applyBorder="1" applyAlignment="1">
      <alignment vertical="center"/>
    </xf>
    <xf numFmtId="38" fontId="10" fillId="32" borderId="12" xfId="49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14" fillId="32" borderId="10" xfId="49" applyNumberFormat="1" applyFont="1" applyFill="1" applyBorder="1" applyAlignment="1">
      <alignment vertical="center"/>
    </xf>
    <xf numFmtId="0" fontId="4" fillId="32" borderId="10" xfId="49" applyNumberFormat="1" applyFont="1" applyFill="1" applyBorder="1" applyAlignment="1">
      <alignment vertical="center"/>
    </xf>
    <xf numFmtId="0" fontId="14" fillId="33" borderId="10" xfId="49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178" fontId="5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 quotePrefix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/>
    </xf>
    <xf numFmtId="177" fontId="6" fillId="32" borderId="10" xfId="0" applyNumberFormat="1" applyFont="1" applyFill="1" applyBorder="1" applyAlignment="1">
      <alignment horizontal="center" vertical="center"/>
    </xf>
    <xf numFmtId="177" fontId="0" fillId="32" borderId="10" xfId="0" applyNumberFormat="1" applyFont="1" applyFill="1" applyBorder="1" applyAlignment="1">
      <alignment horizontal="center" vertical="center"/>
    </xf>
    <xf numFmtId="177" fontId="0" fillId="32" borderId="13" xfId="0" applyNumberFormat="1" applyFont="1" applyFill="1" applyBorder="1" applyAlignment="1">
      <alignment horizontal="center" vertical="center"/>
    </xf>
    <xf numFmtId="177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49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78" fontId="13" fillId="32" borderId="10" xfId="0" applyNumberFormat="1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8" fontId="10" fillId="32" borderId="1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32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32" borderId="10" xfId="49" applyNumberFormat="1" applyFont="1" applyFill="1" applyBorder="1" applyAlignment="1" applyProtection="1">
      <alignment vertical="center"/>
      <protection locked="0"/>
    </xf>
    <xf numFmtId="0" fontId="14" fillId="32" borderId="10" xfId="49" applyNumberFormat="1" applyFont="1" applyFill="1" applyBorder="1" applyAlignment="1" applyProtection="1">
      <alignment vertical="center"/>
      <protection locked="0"/>
    </xf>
    <xf numFmtId="0" fontId="14" fillId="0" borderId="10" xfId="49" applyNumberFormat="1" applyFont="1" applyBorder="1" applyAlignment="1" applyProtection="1">
      <alignment vertical="center"/>
      <protection locked="0"/>
    </xf>
    <xf numFmtId="0" fontId="14" fillId="0" borderId="10" xfId="49" applyNumberFormat="1" applyFont="1" applyBorder="1" applyAlignment="1" applyProtection="1">
      <alignment vertical="center"/>
      <protection/>
    </xf>
    <xf numFmtId="0" fontId="14" fillId="32" borderId="10" xfId="49" applyNumberFormat="1" applyFont="1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vertical="center"/>
      <protection locked="0"/>
    </xf>
    <xf numFmtId="0" fontId="9" fillId="32" borderId="10" xfId="0" applyFont="1" applyFill="1" applyBorder="1" applyAlignment="1" applyProtection="1">
      <alignment vertical="center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2" borderId="10" xfId="0" applyNumberFormat="1" applyFont="1" applyFill="1" applyBorder="1" applyAlignment="1" applyProtection="1">
      <alignment vertical="center"/>
      <protection locked="0"/>
    </xf>
    <xf numFmtId="0" fontId="0" fillId="3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2" borderId="1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78" fontId="10" fillId="33" borderId="14" xfId="0" applyNumberFormat="1" applyFont="1" applyFill="1" applyBorder="1" applyAlignment="1">
      <alignment horizontal="center" vertical="center"/>
    </xf>
    <xf numFmtId="178" fontId="10" fillId="33" borderId="15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7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3.75390625" style="1" customWidth="1"/>
    <col min="2" max="2" width="12.50390625" style="47" customWidth="1"/>
    <col min="3" max="3" width="7.00390625" style="47" customWidth="1"/>
    <col min="4" max="4" width="7.75390625" style="47" customWidth="1"/>
    <col min="5" max="5" width="8.125" style="47" customWidth="1"/>
    <col min="6" max="6" width="8.00390625" style="47" customWidth="1"/>
    <col min="7" max="7" width="4.125" style="61" customWidth="1"/>
    <col min="8" max="8" width="13.00390625" style="47" customWidth="1"/>
    <col min="9" max="9" width="8.875" style="47" customWidth="1"/>
    <col min="10" max="10" width="8.625" style="47" customWidth="1"/>
    <col min="11" max="11" width="8.875" style="47" customWidth="1"/>
    <col min="12" max="12" width="8.50390625" style="0" customWidth="1"/>
  </cols>
  <sheetData>
    <row r="1" spans="1:12" ht="13.5">
      <c r="A1" s="110" t="s">
        <v>182</v>
      </c>
      <c r="B1" s="110"/>
      <c r="C1" s="34"/>
      <c r="D1" s="34"/>
      <c r="E1" s="109" t="s">
        <v>180</v>
      </c>
      <c r="F1" s="109"/>
      <c r="G1" s="109"/>
      <c r="H1" s="109"/>
      <c r="I1" s="34"/>
      <c r="J1" s="34"/>
      <c r="K1" s="34"/>
      <c r="L1" s="12" t="s">
        <v>156</v>
      </c>
    </row>
    <row r="2" spans="1:12" ht="13.5">
      <c r="A2" s="64" t="s">
        <v>6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1</v>
      </c>
      <c r="I2" s="55" t="s">
        <v>2</v>
      </c>
      <c r="J2" s="55" t="s">
        <v>3</v>
      </c>
      <c r="K2" s="55" t="s">
        <v>4</v>
      </c>
      <c r="L2" s="64" t="s">
        <v>5</v>
      </c>
    </row>
    <row r="3" spans="1:12" ht="13.5">
      <c r="A3" s="64"/>
      <c r="B3" s="111" t="s">
        <v>0</v>
      </c>
      <c r="C3" s="111"/>
      <c r="D3" s="111"/>
      <c r="E3" s="111"/>
      <c r="F3" s="111"/>
      <c r="G3" s="54"/>
      <c r="H3" s="111" t="s">
        <v>168</v>
      </c>
      <c r="I3" s="111"/>
      <c r="J3" s="111"/>
      <c r="K3" s="111"/>
      <c r="L3" s="111"/>
    </row>
    <row r="4" spans="1:13" s="1" customFormat="1" ht="13.5">
      <c r="A4" s="62">
        <v>1</v>
      </c>
      <c r="B4" s="25" t="s">
        <v>40</v>
      </c>
      <c r="C4" s="90">
        <f>D4+E4</f>
        <v>0</v>
      </c>
      <c r="D4" s="90">
        <v>0</v>
      </c>
      <c r="E4" s="90">
        <v>0</v>
      </c>
      <c r="F4" s="85" t="s">
        <v>173</v>
      </c>
      <c r="G4" s="54">
        <v>27</v>
      </c>
      <c r="H4" s="10" t="s">
        <v>55</v>
      </c>
      <c r="I4" s="94">
        <f>J4+K4</f>
        <v>880</v>
      </c>
      <c r="J4" s="95">
        <v>290</v>
      </c>
      <c r="K4" s="95">
        <v>590</v>
      </c>
      <c r="L4" s="87"/>
      <c r="M4" s="4"/>
    </row>
    <row r="5" spans="1:26" s="1" customFormat="1" ht="13.5">
      <c r="A5" s="62"/>
      <c r="B5" s="25"/>
      <c r="C5" s="24"/>
      <c r="D5" s="24"/>
      <c r="E5" s="24"/>
      <c r="F5" s="48"/>
      <c r="G5" s="54">
        <v>28</v>
      </c>
      <c r="H5" s="10" t="s">
        <v>56</v>
      </c>
      <c r="I5" s="94">
        <f>J5+K5</f>
        <v>610</v>
      </c>
      <c r="J5" s="95">
        <v>320</v>
      </c>
      <c r="K5" s="95">
        <v>290</v>
      </c>
      <c r="L5" s="8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>
      <c r="A6" s="62">
        <v>2</v>
      </c>
      <c r="B6" s="25" t="s">
        <v>39</v>
      </c>
      <c r="C6" s="90">
        <f>D6+E6</f>
        <v>40</v>
      </c>
      <c r="D6" s="90">
        <v>20</v>
      </c>
      <c r="E6" s="90">
        <v>20</v>
      </c>
      <c r="F6" s="86"/>
      <c r="G6" s="54">
        <v>29</v>
      </c>
      <c r="H6" s="10" t="s">
        <v>57</v>
      </c>
      <c r="I6" s="94">
        <f>J6+K6</f>
        <v>330</v>
      </c>
      <c r="J6" s="95">
        <v>120</v>
      </c>
      <c r="K6" s="95">
        <v>210</v>
      </c>
      <c r="L6" s="8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>
      <c r="A7" s="62"/>
      <c r="B7" s="25"/>
      <c r="C7" s="24"/>
      <c r="D7" s="24"/>
      <c r="E7" s="24"/>
      <c r="F7" s="48"/>
      <c r="G7" s="54"/>
      <c r="H7" s="5" t="s">
        <v>7</v>
      </c>
      <c r="I7" s="7">
        <f>J7+K7</f>
        <v>1820</v>
      </c>
      <c r="J7" s="20">
        <f>SUM(J4:J6)</f>
        <v>730</v>
      </c>
      <c r="K7" s="20">
        <f>SUM(K4:K6)</f>
        <v>1090</v>
      </c>
      <c r="L7" s="6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>
      <c r="A8" s="62">
        <v>3</v>
      </c>
      <c r="B8" s="25" t="s">
        <v>12</v>
      </c>
      <c r="C8" s="90">
        <f>D8+E8</f>
        <v>710</v>
      </c>
      <c r="D8" s="90">
        <v>170</v>
      </c>
      <c r="E8" s="90">
        <v>540</v>
      </c>
      <c r="F8" s="86"/>
      <c r="G8" s="54"/>
      <c r="H8" s="5"/>
      <c r="I8" s="7"/>
      <c r="J8" s="7"/>
      <c r="K8" s="7"/>
      <c r="L8" s="6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>
      <c r="A9" s="62"/>
      <c r="B9" s="25"/>
      <c r="C9" s="24"/>
      <c r="D9" s="24"/>
      <c r="E9" s="24"/>
      <c r="F9" s="48"/>
      <c r="G9" s="54">
        <v>30</v>
      </c>
      <c r="H9" s="6" t="s">
        <v>103</v>
      </c>
      <c r="I9" s="96">
        <f>J9+K9</f>
        <v>940</v>
      </c>
      <c r="J9" s="96">
        <v>550</v>
      </c>
      <c r="K9" s="96">
        <v>390</v>
      </c>
      <c r="L9" s="8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2" ht="13.5">
      <c r="A10" s="62">
        <v>4</v>
      </c>
      <c r="B10" s="25" t="s">
        <v>24</v>
      </c>
      <c r="C10" s="90">
        <f>D10+E10</f>
        <v>440</v>
      </c>
      <c r="D10" s="90">
        <v>210</v>
      </c>
      <c r="E10" s="90">
        <v>230</v>
      </c>
      <c r="F10" s="86"/>
      <c r="G10" s="54"/>
      <c r="H10" s="6"/>
      <c r="I10" s="7"/>
      <c r="J10" s="7"/>
      <c r="K10" s="7"/>
      <c r="L10" s="65"/>
    </row>
    <row r="11" spans="1:12" ht="13.5">
      <c r="A11" s="62"/>
      <c r="B11" s="25"/>
      <c r="C11" s="24"/>
      <c r="D11" s="24"/>
      <c r="E11" s="24"/>
      <c r="F11" s="48"/>
      <c r="G11" s="54">
        <v>31</v>
      </c>
      <c r="H11" s="6" t="s">
        <v>46</v>
      </c>
      <c r="I11" s="96">
        <f>J11+K11</f>
        <v>1040</v>
      </c>
      <c r="J11" s="96">
        <v>550</v>
      </c>
      <c r="K11" s="96">
        <v>490</v>
      </c>
      <c r="L11" s="87"/>
    </row>
    <row r="12" spans="1:12" ht="13.5">
      <c r="A12" s="62">
        <v>5</v>
      </c>
      <c r="B12" s="25" t="s">
        <v>49</v>
      </c>
      <c r="C12" s="90">
        <f>D12+E12</f>
        <v>730</v>
      </c>
      <c r="D12" s="90">
        <v>360</v>
      </c>
      <c r="E12" s="90">
        <v>370</v>
      </c>
      <c r="F12" s="86"/>
      <c r="G12" s="54"/>
      <c r="H12" s="6"/>
      <c r="I12" s="7"/>
      <c r="J12" s="7"/>
      <c r="K12" s="7"/>
      <c r="L12" s="65"/>
    </row>
    <row r="13" spans="1:12" ht="13.5">
      <c r="A13" s="62"/>
      <c r="B13" s="25"/>
      <c r="C13" s="24"/>
      <c r="D13" s="24"/>
      <c r="E13" s="24"/>
      <c r="F13" s="48"/>
      <c r="G13" s="54">
        <v>32</v>
      </c>
      <c r="H13" s="10" t="s">
        <v>114</v>
      </c>
      <c r="I13" s="96">
        <f>J13+K13</f>
        <v>3050</v>
      </c>
      <c r="J13" s="96">
        <v>1530</v>
      </c>
      <c r="K13" s="96">
        <v>1520</v>
      </c>
      <c r="L13" s="87"/>
    </row>
    <row r="14" spans="1:12" ht="13.5">
      <c r="A14" s="62">
        <v>6</v>
      </c>
      <c r="B14" s="25" t="s">
        <v>30</v>
      </c>
      <c r="C14" s="90">
        <f>D14+E14</f>
        <v>410</v>
      </c>
      <c r="D14" s="90">
        <v>80</v>
      </c>
      <c r="E14" s="90">
        <v>330</v>
      </c>
      <c r="F14" s="86"/>
      <c r="G14" s="54"/>
      <c r="H14" s="10"/>
      <c r="I14" s="7"/>
      <c r="J14" s="7"/>
      <c r="K14" s="7"/>
      <c r="L14" s="65"/>
    </row>
    <row r="15" spans="1:12" ht="13.5">
      <c r="A15" s="62"/>
      <c r="B15" s="25"/>
      <c r="C15" s="24"/>
      <c r="D15" s="24"/>
      <c r="E15" s="24"/>
      <c r="F15" s="48"/>
      <c r="G15" s="54">
        <v>33</v>
      </c>
      <c r="H15" s="10" t="s">
        <v>67</v>
      </c>
      <c r="I15" s="94">
        <f aca="true" t="shared" si="0" ref="I15:I22">J15+K15</f>
        <v>900</v>
      </c>
      <c r="J15" s="97">
        <v>250</v>
      </c>
      <c r="K15" s="97">
        <v>650</v>
      </c>
      <c r="L15" s="87"/>
    </row>
    <row r="16" spans="1:26" ht="13.5">
      <c r="A16" s="62">
        <v>7</v>
      </c>
      <c r="B16" s="25" t="s">
        <v>29</v>
      </c>
      <c r="C16" s="90">
        <f>D16+E16</f>
        <v>160</v>
      </c>
      <c r="D16" s="90">
        <v>40</v>
      </c>
      <c r="E16" s="90">
        <v>120</v>
      </c>
      <c r="F16" s="86"/>
      <c r="G16" s="54">
        <v>34</v>
      </c>
      <c r="H16" s="10" t="s">
        <v>68</v>
      </c>
      <c r="I16" s="94">
        <f t="shared" si="0"/>
        <v>550</v>
      </c>
      <c r="J16" s="97">
        <v>120</v>
      </c>
      <c r="K16" s="97">
        <v>430</v>
      </c>
      <c r="L16" s="8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>
      <c r="A17" s="62"/>
      <c r="B17" s="25"/>
      <c r="C17" s="24"/>
      <c r="D17" s="24"/>
      <c r="E17" s="24"/>
      <c r="F17" s="48"/>
      <c r="G17" s="54">
        <v>35</v>
      </c>
      <c r="H17" s="10" t="s">
        <v>69</v>
      </c>
      <c r="I17" s="94">
        <f t="shared" si="0"/>
        <v>770</v>
      </c>
      <c r="J17" s="97">
        <v>190</v>
      </c>
      <c r="K17" s="97">
        <v>580</v>
      </c>
      <c r="L17" s="8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2" ht="13.5">
      <c r="A18" s="62">
        <v>8</v>
      </c>
      <c r="B18" s="25" t="s">
        <v>44</v>
      </c>
      <c r="C18" s="90">
        <f>D18+E18</f>
        <v>610</v>
      </c>
      <c r="D18" s="90">
        <v>160</v>
      </c>
      <c r="E18" s="90">
        <v>450</v>
      </c>
      <c r="F18" s="86"/>
      <c r="G18" s="54">
        <v>36</v>
      </c>
      <c r="H18" s="10" t="s">
        <v>70</v>
      </c>
      <c r="I18" s="94">
        <f t="shared" si="0"/>
        <v>440</v>
      </c>
      <c r="J18" s="97">
        <v>150</v>
      </c>
      <c r="K18" s="97">
        <v>290</v>
      </c>
      <c r="L18" s="87"/>
    </row>
    <row r="19" spans="1:12" ht="13.5">
      <c r="A19" s="62"/>
      <c r="B19" s="25"/>
      <c r="C19" s="24"/>
      <c r="D19" s="24"/>
      <c r="E19" s="24"/>
      <c r="F19" s="48"/>
      <c r="G19" s="54">
        <v>37</v>
      </c>
      <c r="H19" s="10" t="s">
        <v>71</v>
      </c>
      <c r="I19" s="94">
        <f t="shared" si="0"/>
        <v>600</v>
      </c>
      <c r="J19" s="94">
        <v>160</v>
      </c>
      <c r="K19" s="94">
        <v>440</v>
      </c>
      <c r="L19" s="87"/>
    </row>
    <row r="20" spans="1:12" ht="13.5">
      <c r="A20" s="62">
        <v>9</v>
      </c>
      <c r="B20" s="25" t="s">
        <v>47</v>
      </c>
      <c r="C20" s="90">
        <f>D20+E20</f>
        <v>330</v>
      </c>
      <c r="D20" s="90">
        <v>90</v>
      </c>
      <c r="E20" s="90">
        <v>240</v>
      </c>
      <c r="F20" s="86"/>
      <c r="G20" s="54">
        <v>38</v>
      </c>
      <c r="H20" s="10" t="s">
        <v>72</v>
      </c>
      <c r="I20" s="94">
        <f t="shared" si="0"/>
        <v>660</v>
      </c>
      <c r="J20" s="94">
        <v>120</v>
      </c>
      <c r="K20" s="98">
        <v>540</v>
      </c>
      <c r="L20" s="87"/>
    </row>
    <row r="21" spans="1:12" ht="13.5">
      <c r="A21" s="62"/>
      <c r="B21" s="3"/>
      <c r="C21" s="3"/>
      <c r="D21" s="3"/>
      <c r="E21" s="3"/>
      <c r="F21" s="48"/>
      <c r="G21" s="54">
        <v>39</v>
      </c>
      <c r="H21" s="10" t="s">
        <v>73</v>
      </c>
      <c r="I21" s="94">
        <f t="shared" si="0"/>
        <v>670</v>
      </c>
      <c r="J21" s="97">
        <v>240</v>
      </c>
      <c r="K21" s="97">
        <v>430</v>
      </c>
      <c r="L21" s="87"/>
    </row>
    <row r="22" spans="1:12" ht="13.5">
      <c r="A22" s="62">
        <v>10</v>
      </c>
      <c r="B22" s="25" t="s">
        <v>42</v>
      </c>
      <c r="C22" s="90">
        <f>D22+E22</f>
        <v>170</v>
      </c>
      <c r="D22" s="90">
        <v>40</v>
      </c>
      <c r="E22" s="90">
        <v>130</v>
      </c>
      <c r="F22" s="86"/>
      <c r="G22" s="54"/>
      <c r="H22" s="5" t="s">
        <v>7</v>
      </c>
      <c r="I22" s="7">
        <f t="shared" si="0"/>
        <v>4590</v>
      </c>
      <c r="J22" s="7">
        <f>SUM(J15:J21)</f>
        <v>1230</v>
      </c>
      <c r="K22" s="7">
        <f>SUM(K15:K21)</f>
        <v>3360</v>
      </c>
      <c r="L22" s="65"/>
    </row>
    <row r="23" spans="1:12" ht="13.5">
      <c r="A23" s="62"/>
      <c r="B23" s="25"/>
      <c r="C23" s="24"/>
      <c r="D23" s="24"/>
      <c r="E23" s="24"/>
      <c r="F23" s="48"/>
      <c r="G23" s="54"/>
      <c r="H23" s="10"/>
      <c r="I23" s="7"/>
      <c r="J23" s="7"/>
      <c r="K23" s="7"/>
      <c r="L23" s="65"/>
    </row>
    <row r="24" spans="1:26" ht="13.5">
      <c r="A24" s="62">
        <v>11</v>
      </c>
      <c r="B24" s="25" t="s">
        <v>10</v>
      </c>
      <c r="C24" s="90">
        <f>D24+E24</f>
        <v>620</v>
      </c>
      <c r="D24" s="90">
        <v>140</v>
      </c>
      <c r="E24" s="90">
        <v>480</v>
      </c>
      <c r="F24" s="86"/>
      <c r="G24" s="54">
        <v>40</v>
      </c>
      <c r="H24" s="6" t="s">
        <v>102</v>
      </c>
      <c r="I24" s="96">
        <f>J24+K24</f>
        <v>450</v>
      </c>
      <c r="J24" s="96">
        <v>210</v>
      </c>
      <c r="K24" s="96">
        <v>240</v>
      </c>
      <c r="L24" s="87"/>
      <c r="M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62"/>
      <c r="B25" s="25"/>
      <c r="C25" s="24"/>
      <c r="D25" s="24"/>
      <c r="E25" s="24"/>
      <c r="F25" s="48"/>
      <c r="G25" s="54"/>
      <c r="H25" s="6"/>
      <c r="I25" s="7"/>
      <c r="J25" s="7"/>
      <c r="K25" s="7"/>
      <c r="L25" s="65"/>
      <c r="M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>
      <c r="A26" s="62">
        <v>12</v>
      </c>
      <c r="B26" s="25" t="s">
        <v>22</v>
      </c>
      <c r="C26" s="90">
        <f>D26+E26</f>
        <v>610</v>
      </c>
      <c r="D26" s="90">
        <v>330</v>
      </c>
      <c r="E26" s="90">
        <v>280</v>
      </c>
      <c r="F26" s="86"/>
      <c r="G26" s="54">
        <v>41</v>
      </c>
      <c r="H26" s="10" t="s">
        <v>119</v>
      </c>
      <c r="I26" s="94">
        <f aca="true" t="shared" si="1" ref="I26:I31">J26+K26</f>
        <v>550</v>
      </c>
      <c r="J26" s="97">
        <v>550</v>
      </c>
      <c r="K26" s="97">
        <v>0</v>
      </c>
      <c r="L26" s="87"/>
      <c r="M26" s="2"/>
      <c r="R26" s="2"/>
      <c r="S26" s="2"/>
      <c r="T26" s="2"/>
      <c r="U26" s="2"/>
      <c r="V26" s="2"/>
      <c r="W26" s="2"/>
      <c r="X26" s="2"/>
      <c r="Y26" s="2"/>
      <c r="Z26" s="2"/>
    </row>
    <row r="27" spans="1:12" ht="13.5">
      <c r="A27" s="62"/>
      <c r="B27" s="25"/>
      <c r="C27" s="24"/>
      <c r="D27" s="24"/>
      <c r="E27" s="24"/>
      <c r="F27" s="48"/>
      <c r="G27" s="54">
        <v>42</v>
      </c>
      <c r="H27" s="10" t="s">
        <v>120</v>
      </c>
      <c r="I27" s="94">
        <f t="shared" si="1"/>
        <v>500</v>
      </c>
      <c r="J27" s="97">
        <v>500</v>
      </c>
      <c r="K27" s="97">
        <v>0</v>
      </c>
      <c r="L27" s="87"/>
    </row>
    <row r="28" spans="1:12" ht="13.5">
      <c r="A28" s="62">
        <v>13</v>
      </c>
      <c r="B28" s="25" t="s">
        <v>23</v>
      </c>
      <c r="C28" s="90">
        <f>D28+E28</f>
        <v>240</v>
      </c>
      <c r="D28" s="90">
        <v>140</v>
      </c>
      <c r="E28" s="90">
        <v>100</v>
      </c>
      <c r="F28" s="86"/>
      <c r="G28" s="54">
        <v>43</v>
      </c>
      <c r="H28" s="10" t="s">
        <v>121</v>
      </c>
      <c r="I28" s="94">
        <f t="shared" si="1"/>
        <v>610</v>
      </c>
      <c r="J28" s="97">
        <v>610</v>
      </c>
      <c r="K28" s="97">
        <v>0</v>
      </c>
      <c r="L28" s="87"/>
    </row>
    <row r="29" spans="1:12" ht="13.5">
      <c r="A29" s="62"/>
      <c r="B29" s="25"/>
      <c r="C29" s="24"/>
      <c r="D29" s="24"/>
      <c r="E29" s="24"/>
      <c r="F29" s="48"/>
      <c r="G29" s="54">
        <v>44</v>
      </c>
      <c r="H29" s="10" t="s">
        <v>122</v>
      </c>
      <c r="I29" s="94">
        <f t="shared" si="1"/>
        <v>420</v>
      </c>
      <c r="J29" s="99">
        <v>420</v>
      </c>
      <c r="K29" s="99">
        <v>0</v>
      </c>
      <c r="L29" s="87"/>
    </row>
    <row r="30" spans="1:26" ht="13.5">
      <c r="A30" s="62">
        <v>14</v>
      </c>
      <c r="B30" s="25" t="s">
        <v>25</v>
      </c>
      <c r="C30" s="90">
        <f>D30+E30</f>
        <v>820</v>
      </c>
      <c r="D30" s="91">
        <v>330</v>
      </c>
      <c r="E30" s="90">
        <v>490</v>
      </c>
      <c r="F30" s="86"/>
      <c r="G30" s="54">
        <v>45</v>
      </c>
      <c r="H30" s="10" t="s">
        <v>123</v>
      </c>
      <c r="I30" s="94">
        <f t="shared" si="1"/>
        <v>530</v>
      </c>
      <c r="J30" s="97">
        <v>440</v>
      </c>
      <c r="K30" s="97">
        <v>90</v>
      </c>
      <c r="L30" s="8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2" ht="13.5">
      <c r="A31" s="62"/>
      <c r="B31" s="25"/>
      <c r="C31" s="24"/>
      <c r="D31" s="35"/>
      <c r="E31" s="24"/>
      <c r="F31" s="48"/>
      <c r="G31" s="54"/>
      <c r="H31" s="5" t="s">
        <v>7</v>
      </c>
      <c r="I31" s="7">
        <f t="shared" si="1"/>
        <v>2610</v>
      </c>
      <c r="J31" s="7">
        <f>SUM(J26:J30)</f>
        <v>2520</v>
      </c>
      <c r="K31" s="7">
        <f>SUM(K26:K30)</f>
        <v>90</v>
      </c>
      <c r="L31" s="65"/>
    </row>
    <row r="32" spans="1:12" ht="13.5">
      <c r="A32" s="62">
        <v>15</v>
      </c>
      <c r="B32" s="22" t="s">
        <v>41</v>
      </c>
      <c r="C32" s="90">
        <f>D32+E32</f>
        <v>230</v>
      </c>
      <c r="D32" s="90">
        <v>30</v>
      </c>
      <c r="E32" s="90">
        <v>200</v>
      </c>
      <c r="F32" s="86"/>
      <c r="G32" s="54"/>
      <c r="H32" s="10"/>
      <c r="I32" s="7"/>
      <c r="J32" s="7"/>
      <c r="K32" s="7"/>
      <c r="L32" s="65"/>
    </row>
    <row r="33" spans="1:12" ht="13.5">
      <c r="A33" s="62"/>
      <c r="B33" s="22"/>
      <c r="C33" s="24"/>
      <c r="D33" s="24"/>
      <c r="E33" s="24"/>
      <c r="F33" s="48"/>
      <c r="G33" s="54">
        <v>46</v>
      </c>
      <c r="H33" s="10" t="s">
        <v>113</v>
      </c>
      <c r="I33" s="96">
        <f>J33+K33</f>
        <v>3310</v>
      </c>
      <c r="J33" s="96">
        <v>1010</v>
      </c>
      <c r="K33" s="96">
        <v>2300</v>
      </c>
      <c r="L33" s="87"/>
    </row>
    <row r="34" spans="1:12" ht="13.5">
      <c r="A34" s="62">
        <v>16</v>
      </c>
      <c r="B34" s="25" t="s">
        <v>48</v>
      </c>
      <c r="C34" s="90">
        <f>D34+E34</f>
        <v>320</v>
      </c>
      <c r="D34" s="90">
        <v>60</v>
      </c>
      <c r="E34" s="90">
        <v>260</v>
      </c>
      <c r="F34" s="86"/>
      <c r="G34" s="54"/>
      <c r="H34" s="10"/>
      <c r="I34" s="7"/>
      <c r="J34" s="7"/>
      <c r="K34" s="7"/>
      <c r="L34" s="65"/>
    </row>
    <row r="35" spans="1:12" ht="13.5">
      <c r="A35" s="62"/>
      <c r="B35" s="25"/>
      <c r="C35" s="24"/>
      <c r="D35" s="24"/>
      <c r="E35" s="24"/>
      <c r="F35" s="48"/>
      <c r="G35" s="54">
        <v>47</v>
      </c>
      <c r="H35" s="6" t="s">
        <v>96</v>
      </c>
      <c r="I35" s="96">
        <f>J35+K35</f>
        <v>2640</v>
      </c>
      <c r="J35" s="96">
        <v>630</v>
      </c>
      <c r="K35" s="96">
        <v>2010</v>
      </c>
      <c r="L35" s="87"/>
    </row>
    <row r="36" spans="1:12" ht="13.5">
      <c r="A36" s="62">
        <v>17</v>
      </c>
      <c r="B36" s="25" t="s">
        <v>43</v>
      </c>
      <c r="C36" s="90">
        <f>D36+E36</f>
        <v>450</v>
      </c>
      <c r="D36" s="90">
        <v>40</v>
      </c>
      <c r="E36" s="90">
        <v>410</v>
      </c>
      <c r="F36" s="86"/>
      <c r="G36" s="54"/>
      <c r="H36" s="6"/>
      <c r="I36" s="7"/>
      <c r="J36" s="7"/>
      <c r="K36" s="7"/>
      <c r="L36" s="65"/>
    </row>
    <row r="37" spans="1:12" ht="13.5">
      <c r="A37" s="62"/>
      <c r="B37" s="25"/>
      <c r="C37" s="24"/>
      <c r="D37" s="24"/>
      <c r="E37" s="24"/>
      <c r="F37" s="48"/>
      <c r="G37" s="54">
        <v>48</v>
      </c>
      <c r="H37" s="10" t="s">
        <v>128</v>
      </c>
      <c r="I37" s="94">
        <f>J37+K37</f>
        <v>830</v>
      </c>
      <c r="J37" s="97">
        <v>270</v>
      </c>
      <c r="K37" s="97">
        <v>560</v>
      </c>
      <c r="L37" s="87"/>
    </row>
    <row r="38" spans="1:12" ht="13.5">
      <c r="A38" s="62">
        <v>18</v>
      </c>
      <c r="B38" s="25" t="s">
        <v>11</v>
      </c>
      <c r="C38" s="90">
        <f>D38+E38</f>
        <v>390</v>
      </c>
      <c r="D38" s="90">
        <v>90</v>
      </c>
      <c r="E38" s="90">
        <v>300</v>
      </c>
      <c r="F38" s="86"/>
      <c r="G38" s="54">
        <v>49</v>
      </c>
      <c r="H38" s="10" t="s">
        <v>129</v>
      </c>
      <c r="I38" s="94">
        <f>J38+K38</f>
        <v>770</v>
      </c>
      <c r="J38" s="97">
        <v>410</v>
      </c>
      <c r="K38" s="97">
        <v>360</v>
      </c>
      <c r="L38" s="87"/>
    </row>
    <row r="39" spans="1:12" ht="13.5">
      <c r="A39" s="62"/>
      <c r="B39" s="25"/>
      <c r="C39" s="24"/>
      <c r="D39" s="24"/>
      <c r="E39" s="24"/>
      <c r="F39" s="48"/>
      <c r="G39" s="54"/>
      <c r="H39" s="5" t="s">
        <v>7</v>
      </c>
      <c r="I39" s="7">
        <f>J39+K39</f>
        <v>1600</v>
      </c>
      <c r="J39" s="7">
        <f>SUM(J37:J38)</f>
        <v>680</v>
      </c>
      <c r="K39" s="7">
        <f>SUM(K37:K38)</f>
        <v>920</v>
      </c>
      <c r="L39" s="65"/>
    </row>
    <row r="40" spans="1:12" ht="13.5">
      <c r="A40" s="62">
        <v>19</v>
      </c>
      <c r="B40" s="25" t="s">
        <v>9</v>
      </c>
      <c r="C40" s="90">
        <f>D40+E40</f>
        <v>950</v>
      </c>
      <c r="D40" s="90">
        <v>50</v>
      </c>
      <c r="E40" s="90">
        <v>900</v>
      </c>
      <c r="F40" s="86"/>
      <c r="G40" s="54"/>
      <c r="H40" s="11"/>
      <c r="I40" s="6"/>
      <c r="J40" s="17"/>
      <c r="K40" s="17"/>
      <c r="L40" s="65"/>
    </row>
    <row r="41" spans="1:12" ht="13.5">
      <c r="A41" s="62"/>
      <c r="B41" s="25"/>
      <c r="C41" s="24"/>
      <c r="D41" s="24"/>
      <c r="E41" s="24"/>
      <c r="F41" s="48"/>
      <c r="G41" s="54">
        <v>50</v>
      </c>
      <c r="H41" s="3" t="s">
        <v>35</v>
      </c>
      <c r="I41" s="94">
        <f>J41+K41</f>
        <v>1130</v>
      </c>
      <c r="J41" s="100">
        <v>290</v>
      </c>
      <c r="K41" s="100">
        <v>840</v>
      </c>
      <c r="L41" s="87"/>
    </row>
    <row r="42" spans="1:12" ht="13.5">
      <c r="A42" s="62">
        <v>20</v>
      </c>
      <c r="B42" s="22" t="s">
        <v>8</v>
      </c>
      <c r="C42" s="90">
        <f>D42+E42</f>
        <v>590</v>
      </c>
      <c r="D42" s="90">
        <v>80</v>
      </c>
      <c r="E42" s="90">
        <v>510</v>
      </c>
      <c r="F42" s="86"/>
      <c r="G42" s="54">
        <v>51</v>
      </c>
      <c r="H42" s="3" t="s">
        <v>36</v>
      </c>
      <c r="I42" s="94">
        <f>J42+K42</f>
        <v>1050</v>
      </c>
      <c r="J42" s="100">
        <v>480</v>
      </c>
      <c r="K42" s="100">
        <v>570</v>
      </c>
      <c r="L42" s="87"/>
    </row>
    <row r="43" spans="1:26" ht="13.5">
      <c r="A43" s="62"/>
      <c r="B43" s="25"/>
      <c r="C43" s="24"/>
      <c r="D43" s="24"/>
      <c r="E43" s="24"/>
      <c r="F43" s="48"/>
      <c r="G43" s="54">
        <v>52</v>
      </c>
      <c r="H43" s="3" t="s">
        <v>37</v>
      </c>
      <c r="I43" s="94">
        <f>J43+K43</f>
        <v>990</v>
      </c>
      <c r="J43" s="100">
        <v>320</v>
      </c>
      <c r="K43" s="100">
        <v>670</v>
      </c>
      <c r="L43" s="8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12" ht="13.5">
      <c r="A44" s="62">
        <v>21</v>
      </c>
      <c r="B44" s="21" t="s">
        <v>75</v>
      </c>
      <c r="C44" s="90">
        <f>D44+E44</f>
        <v>360</v>
      </c>
      <c r="D44" s="90">
        <v>340</v>
      </c>
      <c r="E44" s="90">
        <v>20</v>
      </c>
      <c r="F44" s="86"/>
      <c r="G44" s="54">
        <v>53</v>
      </c>
      <c r="H44" s="3" t="s">
        <v>38</v>
      </c>
      <c r="I44" s="94">
        <f>J44+K44</f>
        <v>630</v>
      </c>
      <c r="J44" s="94">
        <v>170</v>
      </c>
      <c r="K44" s="94">
        <v>460</v>
      </c>
      <c r="L44" s="87"/>
    </row>
    <row r="45" spans="1:12" ht="13.5">
      <c r="A45" s="62"/>
      <c r="B45" s="22"/>
      <c r="C45" s="22"/>
      <c r="D45" s="25"/>
      <c r="E45" s="25"/>
      <c r="F45" s="48"/>
      <c r="G45" s="54"/>
      <c r="H45" s="5" t="s">
        <v>7</v>
      </c>
      <c r="I45" s="7">
        <f>J45+K45</f>
        <v>3800</v>
      </c>
      <c r="J45" s="7">
        <f>SUM(J41:J44)</f>
        <v>1260</v>
      </c>
      <c r="K45" s="7">
        <f>SUM(K41:K44)</f>
        <v>2540</v>
      </c>
      <c r="L45" s="65"/>
    </row>
    <row r="46" spans="1:12" ht="13.5">
      <c r="A46" s="62">
        <v>22</v>
      </c>
      <c r="B46" s="21" t="s">
        <v>141</v>
      </c>
      <c r="C46" s="92">
        <f>D46+E46</f>
        <v>400</v>
      </c>
      <c r="D46" s="101">
        <v>80</v>
      </c>
      <c r="E46" s="101">
        <v>320</v>
      </c>
      <c r="F46" s="86"/>
      <c r="G46" s="54"/>
      <c r="H46" s="3"/>
      <c r="I46" s="7"/>
      <c r="J46" s="7"/>
      <c r="K46" s="7"/>
      <c r="L46" s="65"/>
    </row>
    <row r="47" spans="1:12" ht="13.5">
      <c r="A47" s="62">
        <v>23</v>
      </c>
      <c r="B47" s="21" t="s">
        <v>142</v>
      </c>
      <c r="C47" s="92">
        <f>D47+E47</f>
        <v>200</v>
      </c>
      <c r="D47" s="102">
        <v>50</v>
      </c>
      <c r="E47" s="102">
        <v>150</v>
      </c>
      <c r="F47" s="86"/>
      <c r="G47" s="54">
        <v>54</v>
      </c>
      <c r="H47" s="10" t="s">
        <v>84</v>
      </c>
      <c r="I47" s="94">
        <f aca="true" t="shared" si="2" ref="I47:I52">J47+K47</f>
        <v>510</v>
      </c>
      <c r="J47" s="94">
        <v>120</v>
      </c>
      <c r="K47" s="94">
        <v>390</v>
      </c>
      <c r="L47" s="87"/>
    </row>
    <row r="48" spans="1:26" ht="13.5">
      <c r="A48" s="66"/>
      <c r="B48" s="23" t="s">
        <v>7</v>
      </c>
      <c r="C48" s="24">
        <f>D48+E48</f>
        <v>600</v>
      </c>
      <c r="D48" s="26">
        <f>SUM(D46:D47)</f>
        <v>130</v>
      </c>
      <c r="E48" s="26">
        <f>SUM(E46:E47)</f>
        <v>470</v>
      </c>
      <c r="F48" s="48"/>
      <c r="G48" s="54">
        <v>55</v>
      </c>
      <c r="H48" s="10" t="s">
        <v>85</v>
      </c>
      <c r="I48" s="94">
        <f t="shared" si="2"/>
        <v>770</v>
      </c>
      <c r="J48" s="97">
        <v>610</v>
      </c>
      <c r="K48" s="97">
        <v>160</v>
      </c>
      <c r="L48" s="87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12" ht="13.5">
      <c r="A49" s="62"/>
      <c r="B49" s="21"/>
      <c r="C49" s="22"/>
      <c r="D49" s="31"/>
      <c r="E49" s="31"/>
      <c r="F49" s="48"/>
      <c r="G49" s="54">
        <v>56</v>
      </c>
      <c r="H49" s="10" t="s">
        <v>86</v>
      </c>
      <c r="I49" s="94">
        <f t="shared" si="2"/>
        <v>1040</v>
      </c>
      <c r="J49" s="97">
        <v>410</v>
      </c>
      <c r="K49" s="97">
        <v>630</v>
      </c>
      <c r="L49" s="87"/>
    </row>
    <row r="50" spans="1:12" ht="13.5">
      <c r="A50" s="62">
        <v>24</v>
      </c>
      <c r="B50" s="22" t="s">
        <v>26</v>
      </c>
      <c r="C50" s="92">
        <f>D50+E50</f>
        <v>440</v>
      </c>
      <c r="D50" s="92">
        <v>190</v>
      </c>
      <c r="E50" s="92">
        <v>250</v>
      </c>
      <c r="F50" s="86"/>
      <c r="G50" s="54">
        <v>57</v>
      </c>
      <c r="H50" s="10" t="s">
        <v>87</v>
      </c>
      <c r="I50" s="94">
        <f t="shared" si="2"/>
        <v>770</v>
      </c>
      <c r="J50" s="97">
        <v>370</v>
      </c>
      <c r="K50" s="97">
        <v>400</v>
      </c>
      <c r="L50" s="87"/>
    </row>
    <row r="51" spans="1:12" ht="13.5">
      <c r="A51" s="62">
        <v>25</v>
      </c>
      <c r="B51" s="22" t="s">
        <v>27</v>
      </c>
      <c r="C51" s="92">
        <f>D51+E51</f>
        <v>670</v>
      </c>
      <c r="D51" s="93">
        <v>200</v>
      </c>
      <c r="E51" s="93">
        <v>470</v>
      </c>
      <c r="F51" s="86"/>
      <c r="G51" s="54">
        <v>58</v>
      </c>
      <c r="H51" s="10" t="s">
        <v>88</v>
      </c>
      <c r="I51" s="94">
        <f t="shared" si="2"/>
        <v>770</v>
      </c>
      <c r="J51" s="97">
        <v>240</v>
      </c>
      <c r="K51" s="97">
        <v>530</v>
      </c>
      <c r="L51" s="87"/>
    </row>
    <row r="52" spans="1:12" ht="13.5">
      <c r="A52" s="62">
        <v>26</v>
      </c>
      <c r="B52" s="22" t="s">
        <v>28</v>
      </c>
      <c r="C52" s="92">
        <f>D52+E52</f>
        <v>550</v>
      </c>
      <c r="D52" s="92">
        <v>290</v>
      </c>
      <c r="E52" s="92">
        <v>260</v>
      </c>
      <c r="F52" s="86"/>
      <c r="G52" s="54"/>
      <c r="H52" s="5" t="s">
        <v>7</v>
      </c>
      <c r="I52" s="7">
        <f t="shared" si="2"/>
        <v>3860</v>
      </c>
      <c r="J52" s="7">
        <f>SUM(J47:J51)</f>
        <v>1750</v>
      </c>
      <c r="K52" s="7">
        <f>SUM(K47:K51)</f>
        <v>2110</v>
      </c>
      <c r="L52" s="65"/>
    </row>
    <row r="53" spans="1:12" ht="13.5">
      <c r="A53" s="62"/>
      <c r="B53" s="23" t="s">
        <v>7</v>
      </c>
      <c r="C53" s="24">
        <f>SUM(C50:C52)</f>
        <v>1660</v>
      </c>
      <c r="D53" s="24">
        <f>SUM(D50:D52)</f>
        <v>680</v>
      </c>
      <c r="E53" s="24">
        <f>SUM(E50:E52)</f>
        <v>980</v>
      </c>
      <c r="F53" s="48"/>
      <c r="G53" s="54"/>
      <c r="H53" s="10"/>
      <c r="I53" s="9"/>
      <c r="J53" s="9"/>
      <c r="K53" s="9"/>
      <c r="L53" s="65"/>
    </row>
    <row r="54" spans="1:26" ht="13.5">
      <c r="A54" s="62"/>
      <c r="B54" s="23"/>
      <c r="C54" s="24"/>
      <c r="D54" s="24"/>
      <c r="E54" s="24"/>
      <c r="F54" s="48"/>
      <c r="G54" s="54">
        <v>59</v>
      </c>
      <c r="H54" s="10" t="s">
        <v>133</v>
      </c>
      <c r="I54" s="94">
        <f>J54+K54</f>
        <v>280</v>
      </c>
      <c r="J54" s="97">
        <v>280</v>
      </c>
      <c r="K54" s="97">
        <v>0</v>
      </c>
      <c r="L54" s="87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12" ht="13.5">
      <c r="A55" s="62"/>
      <c r="B55" s="25"/>
      <c r="C55" s="24"/>
      <c r="D55" s="24"/>
      <c r="E55" s="24"/>
      <c r="F55" s="48"/>
      <c r="G55" s="54">
        <v>60</v>
      </c>
      <c r="H55" s="10" t="s">
        <v>134</v>
      </c>
      <c r="I55" s="94">
        <f>J55+K55</f>
        <v>280</v>
      </c>
      <c r="J55" s="97">
        <v>280</v>
      </c>
      <c r="K55" s="97">
        <v>0</v>
      </c>
      <c r="L55" s="87"/>
    </row>
    <row r="56" spans="1:12" ht="13.5">
      <c r="A56" s="64"/>
      <c r="B56" s="23" t="s">
        <v>153</v>
      </c>
      <c r="C56" s="24">
        <f>D56+E56</f>
        <v>11440</v>
      </c>
      <c r="D56" s="26">
        <f>D4+D6+D8+D10+D12+D14+D16+D18+D20+D22+D24+D26+D28+D30+D32+D34+D36+D38+D40+D42+D44+D48+D53</f>
        <v>3610</v>
      </c>
      <c r="E56" s="26">
        <f>E4+E6+E8+E10+E12+E14+E16+E18+E20+E22+E24+E26+E28+E30+E32+E34+E36+E38+E40+E42+E44+E48+E53</f>
        <v>7830</v>
      </c>
      <c r="F56" s="50">
        <f>SUM(F6:F53)</f>
        <v>0</v>
      </c>
      <c r="G56" s="54"/>
      <c r="H56" s="5" t="s">
        <v>7</v>
      </c>
      <c r="I56" s="7">
        <f>J56+K56</f>
        <v>560</v>
      </c>
      <c r="J56" s="7">
        <f>SUM(J54:J55)</f>
        <v>560</v>
      </c>
      <c r="K56" s="7">
        <f>SUM(K54:K55)</f>
        <v>0</v>
      </c>
      <c r="L56" s="65"/>
    </row>
    <row r="57" spans="1:26" ht="13.5">
      <c r="A57" s="64"/>
      <c r="B57" s="25"/>
      <c r="C57" s="25"/>
      <c r="D57" s="25"/>
      <c r="E57" s="25"/>
      <c r="F57" s="48"/>
      <c r="G57" s="54"/>
      <c r="H57" s="5"/>
      <c r="I57" s="7"/>
      <c r="J57" s="7"/>
      <c r="K57" s="7"/>
      <c r="L57" s="65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64"/>
      <c r="B58" s="25"/>
      <c r="C58" s="25"/>
      <c r="D58" s="25"/>
      <c r="E58" s="25"/>
      <c r="F58" s="48"/>
      <c r="G58" s="54">
        <v>61</v>
      </c>
      <c r="H58" s="6" t="s">
        <v>101</v>
      </c>
      <c r="I58" s="96">
        <f>J58+K58</f>
        <v>1400</v>
      </c>
      <c r="J58" s="96">
        <v>700</v>
      </c>
      <c r="K58" s="96">
        <v>700</v>
      </c>
      <c r="L58" s="8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64"/>
      <c r="B59" s="25"/>
      <c r="C59" s="25"/>
      <c r="D59" s="25"/>
      <c r="E59" s="25"/>
      <c r="F59" s="48"/>
      <c r="G59" s="54"/>
      <c r="H59" s="23"/>
      <c r="I59" s="23"/>
      <c r="J59" s="23"/>
      <c r="K59" s="23"/>
      <c r="L59" s="6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64"/>
      <c r="B60" s="25"/>
      <c r="C60" s="25"/>
      <c r="D60" s="25"/>
      <c r="E60" s="25"/>
      <c r="F60" s="48"/>
      <c r="G60" s="56"/>
      <c r="H60" s="23"/>
      <c r="I60" s="67"/>
      <c r="J60" s="67"/>
      <c r="K60" s="67"/>
      <c r="L60" s="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63"/>
      <c r="B61" s="34"/>
      <c r="C61" s="34"/>
      <c r="D61" s="39"/>
      <c r="E61" s="39"/>
      <c r="F61" s="39"/>
      <c r="G61" s="53"/>
      <c r="H61" s="39"/>
      <c r="I61" s="39"/>
      <c r="J61" s="39"/>
      <c r="K61" s="39"/>
      <c r="L61" s="1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4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12" ht="13.5">
      <c r="B63" s="33"/>
      <c r="C63" s="34"/>
      <c r="D63" s="34"/>
      <c r="E63" s="109" t="s">
        <v>181</v>
      </c>
      <c r="F63" s="109"/>
      <c r="G63" s="109"/>
      <c r="H63" s="109"/>
      <c r="I63" s="34"/>
      <c r="J63" s="34"/>
      <c r="K63" s="34"/>
      <c r="L63" s="12" t="s">
        <v>157</v>
      </c>
    </row>
    <row r="64" spans="1:12" ht="13.5">
      <c r="A64" s="64" t="s">
        <v>6</v>
      </c>
      <c r="B64" s="55" t="s">
        <v>1</v>
      </c>
      <c r="C64" s="55" t="s">
        <v>2</v>
      </c>
      <c r="D64" s="55" t="s">
        <v>3</v>
      </c>
      <c r="E64" s="55" t="s">
        <v>4</v>
      </c>
      <c r="F64" s="55" t="s">
        <v>5</v>
      </c>
      <c r="G64" s="55" t="s">
        <v>6</v>
      </c>
      <c r="H64" s="55" t="s">
        <v>1</v>
      </c>
      <c r="I64" s="55" t="s">
        <v>2</v>
      </c>
      <c r="J64" s="55" t="s">
        <v>3</v>
      </c>
      <c r="K64" s="55" t="s">
        <v>4</v>
      </c>
      <c r="L64" s="64" t="s">
        <v>5</v>
      </c>
    </row>
    <row r="65" spans="1:12" ht="13.5">
      <c r="A65" s="64"/>
      <c r="B65" s="111" t="s">
        <v>170</v>
      </c>
      <c r="C65" s="111"/>
      <c r="D65" s="111"/>
      <c r="E65" s="111"/>
      <c r="F65" s="111"/>
      <c r="G65" s="54"/>
      <c r="H65" s="111" t="s">
        <v>169</v>
      </c>
      <c r="I65" s="111"/>
      <c r="J65" s="111"/>
      <c r="K65" s="111"/>
      <c r="L65" s="111"/>
    </row>
    <row r="66" spans="1:12" s="1" customFormat="1" ht="13.5">
      <c r="A66" s="54">
        <v>62</v>
      </c>
      <c r="B66" s="6" t="s">
        <v>13</v>
      </c>
      <c r="C66" s="94">
        <f>D66+E66</f>
        <v>440</v>
      </c>
      <c r="D66" s="95">
        <v>100</v>
      </c>
      <c r="E66" s="95">
        <v>340</v>
      </c>
      <c r="F66" s="86"/>
      <c r="G66" s="54">
        <v>95</v>
      </c>
      <c r="H66" s="10" t="s">
        <v>135</v>
      </c>
      <c r="I66" s="94">
        <f aca="true" t="shared" si="3" ref="I66:I72">J66+K66</f>
        <v>550</v>
      </c>
      <c r="J66" s="99">
        <v>0</v>
      </c>
      <c r="K66" s="100">
        <v>550</v>
      </c>
      <c r="L66" s="87"/>
    </row>
    <row r="67" spans="1:26" s="1" customFormat="1" ht="13.5">
      <c r="A67" s="54">
        <v>63</v>
      </c>
      <c r="B67" s="6" t="s">
        <v>14</v>
      </c>
      <c r="C67" s="94">
        <f>D67+E67</f>
        <v>770</v>
      </c>
      <c r="D67" s="95">
        <v>190</v>
      </c>
      <c r="E67" s="95">
        <v>580</v>
      </c>
      <c r="F67" s="86"/>
      <c r="G67" s="54">
        <v>96</v>
      </c>
      <c r="H67" s="10" t="s">
        <v>136</v>
      </c>
      <c r="I67" s="94">
        <f t="shared" si="3"/>
        <v>230</v>
      </c>
      <c r="J67" s="99">
        <v>80</v>
      </c>
      <c r="K67" s="97">
        <v>150</v>
      </c>
      <c r="L67" s="8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1" customFormat="1" ht="13.5">
      <c r="A68" s="54">
        <v>64</v>
      </c>
      <c r="B68" s="6" t="s">
        <v>15</v>
      </c>
      <c r="C68" s="94">
        <f>D68+E68</f>
        <v>770</v>
      </c>
      <c r="D68" s="95">
        <v>200</v>
      </c>
      <c r="E68" s="95">
        <v>570</v>
      </c>
      <c r="F68" s="86"/>
      <c r="G68" s="54">
        <v>97</v>
      </c>
      <c r="H68" s="10" t="s">
        <v>137</v>
      </c>
      <c r="I68" s="94">
        <f t="shared" si="3"/>
        <v>510</v>
      </c>
      <c r="J68" s="99">
        <v>210</v>
      </c>
      <c r="K68" s="94">
        <v>300</v>
      </c>
      <c r="L68" s="8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>
      <c r="A69" s="54">
        <v>65</v>
      </c>
      <c r="B69" s="6" t="s">
        <v>16</v>
      </c>
      <c r="C69" s="94">
        <f>D69+E69</f>
        <v>440</v>
      </c>
      <c r="D69" s="95">
        <v>170</v>
      </c>
      <c r="E69" s="95">
        <v>270</v>
      </c>
      <c r="F69" s="86"/>
      <c r="G69" s="54">
        <v>98</v>
      </c>
      <c r="H69" s="10" t="s">
        <v>138</v>
      </c>
      <c r="I69" s="94">
        <f t="shared" si="3"/>
        <v>500</v>
      </c>
      <c r="J69" s="99">
        <v>180</v>
      </c>
      <c r="K69" s="97">
        <v>320</v>
      </c>
      <c r="L69" s="8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62"/>
      <c r="B70" s="5" t="s">
        <v>7</v>
      </c>
      <c r="C70" s="7">
        <f>D70+E70</f>
        <v>2420</v>
      </c>
      <c r="D70" s="20">
        <f>SUM(D66:D69)</f>
        <v>660</v>
      </c>
      <c r="E70" s="20">
        <f>SUM(E66:E69)</f>
        <v>1760</v>
      </c>
      <c r="F70" s="48"/>
      <c r="G70" s="54">
        <v>99</v>
      </c>
      <c r="H70" s="10" t="s">
        <v>139</v>
      </c>
      <c r="I70" s="94">
        <f t="shared" si="3"/>
        <v>490</v>
      </c>
      <c r="J70" s="99">
        <v>170</v>
      </c>
      <c r="K70" s="97">
        <v>320</v>
      </c>
      <c r="L70" s="8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62"/>
      <c r="B71" s="5"/>
      <c r="C71" s="7"/>
      <c r="D71" s="7"/>
      <c r="E71" s="7"/>
      <c r="F71" s="48"/>
      <c r="G71" s="54">
        <v>100</v>
      </c>
      <c r="H71" s="10" t="s">
        <v>140</v>
      </c>
      <c r="I71" s="94">
        <f t="shared" si="3"/>
        <v>230</v>
      </c>
      <c r="J71" s="97">
        <v>230</v>
      </c>
      <c r="K71" s="97">
        <v>0</v>
      </c>
      <c r="L71" s="8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54">
        <v>66</v>
      </c>
      <c r="B72" s="6" t="s">
        <v>50</v>
      </c>
      <c r="C72" s="94">
        <f>D72+E72</f>
        <v>550</v>
      </c>
      <c r="D72" s="94">
        <v>240</v>
      </c>
      <c r="E72" s="94">
        <v>310</v>
      </c>
      <c r="F72" s="86"/>
      <c r="G72" s="54"/>
      <c r="H72" s="5" t="s">
        <v>7</v>
      </c>
      <c r="I72" s="7">
        <f t="shared" si="3"/>
        <v>2510</v>
      </c>
      <c r="J72" s="7">
        <f>SUM(J66:J71)</f>
        <v>870</v>
      </c>
      <c r="K72" s="7">
        <f>SUM(K66:K71)</f>
        <v>1640</v>
      </c>
      <c r="L72" s="6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12" ht="13.5">
      <c r="A73" s="54">
        <v>67</v>
      </c>
      <c r="B73" s="6" t="s">
        <v>51</v>
      </c>
      <c r="C73" s="94">
        <f>D73+E73</f>
        <v>550</v>
      </c>
      <c r="D73" s="97">
        <v>160</v>
      </c>
      <c r="E73" s="97">
        <v>390</v>
      </c>
      <c r="F73" s="86"/>
      <c r="G73" s="54"/>
      <c r="H73" s="5"/>
      <c r="I73" s="7"/>
      <c r="J73" s="7"/>
      <c r="K73" s="7"/>
      <c r="L73" s="65"/>
    </row>
    <row r="74" spans="1:12" ht="13.5">
      <c r="A74" s="54">
        <v>68</v>
      </c>
      <c r="B74" s="6" t="s">
        <v>52</v>
      </c>
      <c r="C74" s="94">
        <f>D74+E74</f>
        <v>660</v>
      </c>
      <c r="D74" s="103">
        <v>220</v>
      </c>
      <c r="E74" s="97">
        <v>440</v>
      </c>
      <c r="F74" s="86"/>
      <c r="G74" s="54">
        <v>101</v>
      </c>
      <c r="H74" s="3" t="s">
        <v>31</v>
      </c>
      <c r="I74" s="94">
        <f>J74+K74</f>
        <v>820</v>
      </c>
      <c r="J74" s="99">
        <v>160</v>
      </c>
      <c r="K74" s="94">
        <v>660</v>
      </c>
      <c r="L74" s="87"/>
    </row>
    <row r="75" spans="1:12" ht="13.5">
      <c r="A75" s="54">
        <v>69</v>
      </c>
      <c r="B75" s="6" t="s">
        <v>53</v>
      </c>
      <c r="C75" s="94">
        <f>D75+E75</f>
        <v>780</v>
      </c>
      <c r="D75" s="97">
        <v>310</v>
      </c>
      <c r="E75" s="97">
        <v>470</v>
      </c>
      <c r="F75" s="86"/>
      <c r="G75" s="54">
        <v>102</v>
      </c>
      <c r="H75" s="3" t="s">
        <v>32</v>
      </c>
      <c r="I75" s="94">
        <f>J75+K75</f>
        <v>830</v>
      </c>
      <c r="J75" s="99">
        <v>160</v>
      </c>
      <c r="K75" s="94">
        <v>670</v>
      </c>
      <c r="L75" s="87"/>
    </row>
    <row r="76" spans="1:12" ht="13.5">
      <c r="A76" s="62"/>
      <c r="B76" s="5" t="s">
        <v>7</v>
      </c>
      <c r="C76" s="7">
        <f>D76+E76</f>
        <v>2540</v>
      </c>
      <c r="D76" s="7">
        <f>SUM(D72:D75)</f>
        <v>930</v>
      </c>
      <c r="E76" s="7">
        <f>SUM(E72:E75)</f>
        <v>1610</v>
      </c>
      <c r="F76" s="48"/>
      <c r="G76" s="54">
        <v>103</v>
      </c>
      <c r="H76" s="3" t="s">
        <v>33</v>
      </c>
      <c r="I76" s="94">
        <f>J76+K76</f>
        <v>550</v>
      </c>
      <c r="J76" s="99">
        <v>100</v>
      </c>
      <c r="K76" s="100">
        <v>450</v>
      </c>
      <c r="L76" s="87"/>
    </row>
    <row r="77" spans="1:12" ht="13.5">
      <c r="A77" s="62"/>
      <c r="B77" s="10"/>
      <c r="C77" s="7"/>
      <c r="D77" s="7"/>
      <c r="E77" s="7"/>
      <c r="F77" s="48"/>
      <c r="G77" s="54">
        <v>104</v>
      </c>
      <c r="H77" s="3" t="s">
        <v>34</v>
      </c>
      <c r="I77" s="94">
        <f>J77+K77</f>
        <v>1040</v>
      </c>
      <c r="J77" s="99">
        <v>90</v>
      </c>
      <c r="K77" s="100">
        <v>950</v>
      </c>
      <c r="L77" s="87"/>
    </row>
    <row r="78" spans="1:12" ht="13.5">
      <c r="A78" s="54">
        <v>70</v>
      </c>
      <c r="B78" s="10" t="s">
        <v>124</v>
      </c>
      <c r="C78" s="96">
        <f>D78+E78</f>
        <v>1320</v>
      </c>
      <c r="D78" s="96">
        <v>320</v>
      </c>
      <c r="E78" s="96">
        <v>1000</v>
      </c>
      <c r="F78" s="86"/>
      <c r="G78" s="54"/>
      <c r="H78" s="5" t="s">
        <v>7</v>
      </c>
      <c r="I78" s="7">
        <f>J78+K78</f>
        <v>3240</v>
      </c>
      <c r="J78" s="7">
        <f>SUM(J74:J77)</f>
        <v>510</v>
      </c>
      <c r="K78" s="7">
        <f>SUM(K74:K77)</f>
        <v>2730</v>
      </c>
      <c r="L78" s="65"/>
    </row>
    <row r="79" spans="1:26" ht="13.5">
      <c r="A79" s="62"/>
      <c r="B79" s="10"/>
      <c r="C79" s="7"/>
      <c r="D79" s="7"/>
      <c r="E79" s="7"/>
      <c r="F79" s="48"/>
      <c r="G79" s="54"/>
      <c r="H79" s="3"/>
      <c r="I79" s="6"/>
      <c r="J79" s="6"/>
      <c r="K79" s="6"/>
      <c r="L79" s="6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54">
        <v>71</v>
      </c>
      <c r="B80" s="3" t="s">
        <v>61</v>
      </c>
      <c r="C80" s="94">
        <f aca="true" t="shared" si="4" ref="C80:C85">D80+E80</f>
        <v>660</v>
      </c>
      <c r="D80" s="100">
        <v>310</v>
      </c>
      <c r="E80" s="100">
        <v>350</v>
      </c>
      <c r="F80" s="86"/>
      <c r="G80" s="54">
        <v>105</v>
      </c>
      <c r="H80" s="10" t="s">
        <v>90</v>
      </c>
      <c r="I80" s="94">
        <f>J80+K80</f>
        <v>880</v>
      </c>
      <c r="J80" s="97">
        <v>590</v>
      </c>
      <c r="K80" s="97">
        <v>290</v>
      </c>
      <c r="L80" s="8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12" ht="13.5">
      <c r="A81" s="54">
        <v>72</v>
      </c>
      <c r="B81" s="3" t="s">
        <v>62</v>
      </c>
      <c r="C81" s="94">
        <f t="shared" si="4"/>
        <v>550</v>
      </c>
      <c r="D81" s="94">
        <v>270</v>
      </c>
      <c r="E81" s="94">
        <v>280</v>
      </c>
      <c r="F81" s="86"/>
      <c r="G81" s="54">
        <v>106</v>
      </c>
      <c r="H81" s="10" t="s">
        <v>91</v>
      </c>
      <c r="I81" s="94">
        <f>J81+K81</f>
        <v>990</v>
      </c>
      <c r="J81" s="97">
        <v>500</v>
      </c>
      <c r="K81" s="97">
        <v>490</v>
      </c>
      <c r="L81" s="87"/>
    </row>
    <row r="82" spans="1:12" ht="13.5">
      <c r="A82" s="54">
        <v>73</v>
      </c>
      <c r="B82" s="3" t="s">
        <v>63</v>
      </c>
      <c r="C82" s="94">
        <f t="shared" si="4"/>
        <v>440</v>
      </c>
      <c r="D82" s="100">
        <v>290</v>
      </c>
      <c r="E82" s="100">
        <v>150</v>
      </c>
      <c r="F82" s="86"/>
      <c r="G82" s="54">
        <v>107</v>
      </c>
      <c r="H82" s="10" t="s">
        <v>92</v>
      </c>
      <c r="I82" s="94">
        <f>J82+K82</f>
        <v>500</v>
      </c>
      <c r="J82" s="97">
        <v>390</v>
      </c>
      <c r="K82" s="97">
        <v>110</v>
      </c>
      <c r="L82" s="87"/>
    </row>
    <row r="83" spans="1:12" ht="13.5">
      <c r="A83" s="54">
        <v>74</v>
      </c>
      <c r="B83" s="3" t="s">
        <v>64</v>
      </c>
      <c r="C83" s="94">
        <f t="shared" si="4"/>
        <v>660</v>
      </c>
      <c r="D83" s="100">
        <v>430</v>
      </c>
      <c r="E83" s="100">
        <v>230</v>
      </c>
      <c r="F83" s="86"/>
      <c r="G83" s="54">
        <v>108</v>
      </c>
      <c r="H83" s="10" t="s">
        <v>93</v>
      </c>
      <c r="I83" s="94">
        <f>J83+K83</f>
        <v>550</v>
      </c>
      <c r="J83" s="97">
        <v>470</v>
      </c>
      <c r="K83" s="97">
        <v>80</v>
      </c>
      <c r="L83" s="87"/>
    </row>
    <row r="84" spans="1:12" ht="13.5">
      <c r="A84" s="54">
        <v>75</v>
      </c>
      <c r="B84" s="3" t="s">
        <v>65</v>
      </c>
      <c r="C84" s="94">
        <f t="shared" si="4"/>
        <v>550</v>
      </c>
      <c r="D84" s="100">
        <v>370</v>
      </c>
      <c r="E84" s="100">
        <v>180</v>
      </c>
      <c r="F84" s="86"/>
      <c r="G84" s="54"/>
      <c r="H84" s="5" t="s">
        <v>7</v>
      </c>
      <c r="I84" s="7">
        <f>J84+K84</f>
        <v>2920</v>
      </c>
      <c r="J84" s="7">
        <f>SUM(J80:J83)</f>
        <v>1950</v>
      </c>
      <c r="K84" s="7">
        <f>SUM(K80:K83)</f>
        <v>970</v>
      </c>
      <c r="L84" s="65"/>
    </row>
    <row r="85" spans="1:12" ht="13.5">
      <c r="A85" s="62"/>
      <c r="B85" s="5" t="s">
        <v>7</v>
      </c>
      <c r="C85" s="7">
        <f t="shared" si="4"/>
        <v>2860</v>
      </c>
      <c r="D85" s="7">
        <f>SUM(D80:D84)</f>
        <v>1670</v>
      </c>
      <c r="E85" s="7">
        <f>SUM(E80:E84)</f>
        <v>1190</v>
      </c>
      <c r="F85" s="48"/>
      <c r="G85" s="54"/>
      <c r="H85" s="6"/>
      <c r="I85" s="7"/>
      <c r="J85" s="7"/>
      <c r="K85" s="7"/>
      <c r="L85" s="65"/>
    </row>
    <row r="86" spans="1:12" ht="13.5">
      <c r="A86" s="62"/>
      <c r="B86" s="5"/>
      <c r="C86" s="7"/>
      <c r="D86" s="7"/>
      <c r="E86" s="7"/>
      <c r="F86" s="48"/>
      <c r="G86" s="54">
        <v>109</v>
      </c>
      <c r="H86" s="6" t="s">
        <v>18</v>
      </c>
      <c r="I86" s="94">
        <f>J86+K86</f>
        <v>420</v>
      </c>
      <c r="J86" s="95">
        <v>290</v>
      </c>
      <c r="K86" s="95">
        <v>130</v>
      </c>
      <c r="L86" s="87"/>
    </row>
    <row r="87" spans="1:26" ht="13.5">
      <c r="A87" s="54">
        <v>76</v>
      </c>
      <c r="B87" s="3" t="s">
        <v>58</v>
      </c>
      <c r="C87" s="94">
        <f>D87+E87</f>
        <v>610</v>
      </c>
      <c r="D87" s="94">
        <v>250</v>
      </c>
      <c r="E87" s="94">
        <v>360</v>
      </c>
      <c r="F87" s="86"/>
      <c r="G87" s="54">
        <v>110</v>
      </c>
      <c r="H87" s="6" t="s">
        <v>19</v>
      </c>
      <c r="I87" s="94">
        <f>J87+K87</f>
        <v>610</v>
      </c>
      <c r="J87" s="95">
        <v>130</v>
      </c>
      <c r="K87" s="95">
        <v>480</v>
      </c>
      <c r="L87" s="8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54">
        <v>77</v>
      </c>
      <c r="B88" s="3" t="s">
        <v>59</v>
      </c>
      <c r="C88" s="94">
        <f>D88+E88</f>
        <v>660</v>
      </c>
      <c r="D88" s="94">
        <v>240</v>
      </c>
      <c r="E88" s="94">
        <v>420</v>
      </c>
      <c r="F88" s="86"/>
      <c r="G88" s="54">
        <v>111</v>
      </c>
      <c r="H88" s="6" t="s">
        <v>20</v>
      </c>
      <c r="I88" s="94">
        <f>J88+K88</f>
        <v>500</v>
      </c>
      <c r="J88" s="95">
        <v>140</v>
      </c>
      <c r="K88" s="95">
        <v>360</v>
      </c>
      <c r="L88" s="8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54">
        <v>78</v>
      </c>
      <c r="B89" s="3" t="s">
        <v>60</v>
      </c>
      <c r="C89" s="94">
        <f>D89+E89</f>
        <v>1210</v>
      </c>
      <c r="D89" s="94">
        <v>50</v>
      </c>
      <c r="E89" s="94">
        <v>1160</v>
      </c>
      <c r="F89" s="86"/>
      <c r="G89" s="54">
        <v>112</v>
      </c>
      <c r="H89" s="6" t="s">
        <v>21</v>
      </c>
      <c r="I89" s="94">
        <f>J89+K89</f>
        <v>500</v>
      </c>
      <c r="J89" s="95">
        <v>210</v>
      </c>
      <c r="K89" s="95">
        <v>290</v>
      </c>
      <c r="L89" s="8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12" ht="13.5">
      <c r="A90" s="62"/>
      <c r="B90" s="5" t="s">
        <v>7</v>
      </c>
      <c r="C90" s="104">
        <f>D90+E90</f>
        <v>2480</v>
      </c>
      <c r="D90" s="104">
        <f>SUM(D87:D89)</f>
        <v>540</v>
      </c>
      <c r="E90" s="104">
        <f>SUM(E87:E89)</f>
        <v>1940</v>
      </c>
      <c r="F90" s="48"/>
      <c r="G90" s="54"/>
      <c r="H90" s="5" t="s">
        <v>7</v>
      </c>
      <c r="I90" s="20">
        <f>SUM(I86:I89)</f>
        <v>2030</v>
      </c>
      <c r="J90" s="20">
        <f>SUM(J86:J89)</f>
        <v>770</v>
      </c>
      <c r="K90" s="20">
        <f>SUM(K86:K89)</f>
        <v>1260</v>
      </c>
      <c r="L90" s="65"/>
    </row>
    <row r="91" spans="1:12" ht="13.5">
      <c r="A91" s="62"/>
      <c r="B91" s="5"/>
      <c r="C91" s="7"/>
      <c r="D91" s="7"/>
      <c r="E91" s="7"/>
      <c r="F91" s="48"/>
      <c r="G91" s="54"/>
      <c r="H91" s="5"/>
      <c r="I91" s="7"/>
      <c r="J91" s="7"/>
      <c r="K91" s="7"/>
      <c r="L91" s="65"/>
    </row>
    <row r="92" spans="1:12" ht="13.5">
      <c r="A92" s="54">
        <v>79</v>
      </c>
      <c r="B92" s="10" t="s">
        <v>54</v>
      </c>
      <c r="C92" s="96">
        <f>D92+E92</f>
        <v>1320</v>
      </c>
      <c r="D92" s="96">
        <v>620</v>
      </c>
      <c r="E92" s="96">
        <v>700</v>
      </c>
      <c r="F92" s="86"/>
      <c r="G92" s="54">
        <v>113</v>
      </c>
      <c r="H92" s="15" t="s">
        <v>159</v>
      </c>
      <c r="I92" s="96">
        <f>J92+K92</f>
        <v>710</v>
      </c>
      <c r="J92" s="96">
        <v>460</v>
      </c>
      <c r="K92" s="96">
        <v>250</v>
      </c>
      <c r="L92" s="87"/>
    </row>
    <row r="93" spans="1:26" ht="13.5">
      <c r="A93" s="62"/>
      <c r="B93" s="10"/>
      <c r="C93" s="7"/>
      <c r="D93" s="7"/>
      <c r="E93" s="7"/>
      <c r="F93" s="48"/>
      <c r="G93" s="54"/>
      <c r="H93" s="10"/>
      <c r="I93" s="7"/>
      <c r="J93" s="7"/>
      <c r="K93" s="7"/>
      <c r="L93" s="65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12" ht="13.5">
      <c r="A94" s="54">
        <v>80</v>
      </c>
      <c r="B94" s="11" t="s">
        <v>146</v>
      </c>
      <c r="C94" s="94">
        <f aca="true" t="shared" si="5" ref="C94:C99">D94+E94</f>
        <v>360</v>
      </c>
      <c r="D94" s="105">
        <v>60</v>
      </c>
      <c r="E94" s="105">
        <v>300</v>
      </c>
      <c r="F94" s="86"/>
      <c r="G94" s="54">
        <v>114</v>
      </c>
      <c r="H94" s="3" t="s">
        <v>45</v>
      </c>
      <c r="I94" s="96">
        <f>J94+K94</f>
        <v>940</v>
      </c>
      <c r="J94" s="96">
        <v>440</v>
      </c>
      <c r="K94" s="96">
        <v>500</v>
      </c>
      <c r="L94" s="87"/>
    </row>
    <row r="95" spans="1:12" ht="13.5">
      <c r="A95" s="54">
        <v>81</v>
      </c>
      <c r="B95" s="11" t="s">
        <v>147</v>
      </c>
      <c r="C95" s="94">
        <f t="shared" si="5"/>
        <v>360</v>
      </c>
      <c r="D95" s="105">
        <v>260</v>
      </c>
      <c r="E95" s="105">
        <v>100</v>
      </c>
      <c r="F95" s="86"/>
      <c r="G95" s="54"/>
      <c r="H95" s="21"/>
      <c r="I95" s="24"/>
      <c r="J95" s="24"/>
      <c r="K95" s="24"/>
      <c r="L95" s="65"/>
    </row>
    <row r="96" spans="1:12" ht="13.5">
      <c r="A96" s="54">
        <v>82</v>
      </c>
      <c r="B96" s="11" t="s">
        <v>148</v>
      </c>
      <c r="C96" s="94">
        <f t="shared" si="5"/>
        <v>290</v>
      </c>
      <c r="D96" s="105">
        <v>290</v>
      </c>
      <c r="E96" s="105">
        <v>0</v>
      </c>
      <c r="F96" s="86"/>
      <c r="G96" s="54"/>
      <c r="H96" s="23" t="s">
        <v>154</v>
      </c>
      <c r="I96" s="38">
        <f>J96+K96</f>
        <v>65750</v>
      </c>
      <c r="J96" s="52">
        <f>J7+J9+J11+J13+J22+J24+J31+J33+J35+J39+J45+J52+J56+J58+D70+D76+D78+D85+D90+D92+D100+D102+D107+D109+D111+D113+D117+J72+J78+J84+J90+J92+J94</f>
        <v>28430</v>
      </c>
      <c r="K96" s="52">
        <f>K7+K9+K11+K13+K22+K24+K31+K33+K35+K39+K45+K52+K56+K58+E70+E76+E78+E85+E90+E92+E96+E100+E102+E107+E109+E111+E113+E117+K72+K78+K84+K90+K92+K94</f>
        <v>37320</v>
      </c>
      <c r="L96" s="50">
        <f>SUM(F66:F117,L66:L94,L4:L58)</f>
        <v>0</v>
      </c>
    </row>
    <row r="97" spans="1:12" ht="13.5">
      <c r="A97" s="54">
        <v>83</v>
      </c>
      <c r="B97" s="11" t="s">
        <v>149</v>
      </c>
      <c r="C97" s="94">
        <f t="shared" si="5"/>
        <v>490</v>
      </c>
      <c r="D97" s="105">
        <v>470</v>
      </c>
      <c r="E97" s="105">
        <v>20</v>
      </c>
      <c r="F97" s="86"/>
      <c r="G97" s="54"/>
      <c r="H97" s="22"/>
      <c r="I97" s="24"/>
      <c r="J97" s="24"/>
      <c r="K97" s="24"/>
      <c r="L97" s="65"/>
    </row>
    <row r="98" spans="1:12" s="13" customFormat="1" ht="13.5">
      <c r="A98" s="54">
        <v>84</v>
      </c>
      <c r="B98" s="11" t="s">
        <v>150</v>
      </c>
      <c r="C98" s="94">
        <f t="shared" si="5"/>
        <v>380</v>
      </c>
      <c r="D98" s="105">
        <v>280</v>
      </c>
      <c r="E98" s="105">
        <v>100</v>
      </c>
      <c r="F98" s="86"/>
      <c r="G98" s="54"/>
      <c r="H98" s="22"/>
      <c r="I98" s="24"/>
      <c r="J98" s="24"/>
      <c r="K98" s="24"/>
      <c r="L98" s="65"/>
    </row>
    <row r="99" spans="1:12" ht="13.5">
      <c r="A99" s="54">
        <v>85</v>
      </c>
      <c r="B99" s="11" t="s">
        <v>151</v>
      </c>
      <c r="C99" s="94">
        <f t="shared" si="5"/>
        <v>510</v>
      </c>
      <c r="D99" s="105">
        <v>400</v>
      </c>
      <c r="E99" s="105">
        <v>110</v>
      </c>
      <c r="F99" s="86"/>
      <c r="G99" s="54"/>
      <c r="H99" s="21"/>
      <c r="I99" s="22"/>
      <c r="J99" s="29"/>
      <c r="K99" s="29"/>
      <c r="L99" s="65"/>
    </row>
    <row r="100" spans="1:12" ht="13.5">
      <c r="A100" s="62"/>
      <c r="B100" s="5" t="s">
        <v>7</v>
      </c>
      <c r="C100" s="7">
        <f>D100+E100</f>
        <v>2390</v>
      </c>
      <c r="D100" s="18">
        <f>SUM(D94:D99)</f>
        <v>1760</v>
      </c>
      <c r="E100" s="18">
        <f>SUM(E94:E99)</f>
        <v>630</v>
      </c>
      <c r="F100" s="48"/>
      <c r="G100" s="54"/>
      <c r="H100" s="21"/>
      <c r="I100" s="22"/>
      <c r="J100" s="31"/>
      <c r="K100" s="31"/>
      <c r="L100" s="65"/>
    </row>
    <row r="101" spans="1:12" ht="13.5">
      <c r="A101" s="62"/>
      <c r="B101" s="23"/>
      <c r="C101" s="24"/>
      <c r="D101" s="23"/>
      <c r="E101" s="23"/>
      <c r="F101" s="48"/>
      <c r="G101" s="54"/>
      <c r="H101" s="21"/>
      <c r="I101" s="22"/>
      <c r="J101" s="31"/>
      <c r="K101" s="31"/>
      <c r="L101" s="65"/>
    </row>
    <row r="102" spans="1:12" ht="13.5">
      <c r="A102" s="54">
        <v>86</v>
      </c>
      <c r="B102" s="10" t="s">
        <v>83</v>
      </c>
      <c r="C102" s="96">
        <f>D102+E102</f>
        <v>1020</v>
      </c>
      <c r="D102" s="96">
        <v>320</v>
      </c>
      <c r="E102" s="96">
        <v>700</v>
      </c>
      <c r="F102" s="86"/>
      <c r="G102" s="54"/>
      <c r="H102" s="23"/>
      <c r="I102" s="24"/>
      <c r="J102" s="32"/>
      <c r="K102" s="32"/>
      <c r="L102" s="65"/>
    </row>
    <row r="103" spans="1:12" ht="13.5">
      <c r="A103" s="62"/>
      <c r="B103" s="10"/>
      <c r="C103" s="7"/>
      <c r="D103" s="7"/>
      <c r="E103" s="7"/>
      <c r="F103" s="48"/>
      <c r="G103" s="54"/>
      <c r="H103" s="23"/>
      <c r="I103" s="32"/>
      <c r="J103" s="32"/>
      <c r="K103" s="32"/>
      <c r="L103" s="65"/>
    </row>
    <row r="104" spans="1:12" ht="13.5">
      <c r="A104" s="54">
        <v>87</v>
      </c>
      <c r="B104" s="10" t="s">
        <v>143</v>
      </c>
      <c r="C104" s="94">
        <f>D104+E104</f>
        <v>280</v>
      </c>
      <c r="D104" s="97">
        <v>50</v>
      </c>
      <c r="E104" s="97">
        <v>230</v>
      </c>
      <c r="F104" s="86"/>
      <c r="G104" s="54"/>
      <c r="H104" s="21"/>
      <c r="I104" s="22"/>
      <c r="J104" s="31"/>
      <c r="K104" s="31"/>
      <c r="L104" s="65"/>
    </row>
    <row r="105" spans="1:26" ht="13.5">
      <c r="A105" s="54">
        <v>88</v>
      </c>
      <c r="B105" s="10" t="s">
        <v>144</v>
      </c>
      <c r="C105" s="94">
        <f>D105+E105</f>
        <v>420</v>
      </c>
      <c r="D105" s="97">
        <v>140</v>
      </c>
      <c r="E105" s="97">
        <v>280</v>
      </c>
      <c r="F105" s="86"/>
      <c r="G105" s="54"/>
      <c r="H105" s="21"/>
      <c r="I105" s="22"/>
      <c r="J105" s="37"/>
      <c r="K105" s="37"/>
      <c r="L105" s="6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12" ht="13.5">
      <c r="A106" s="54">
        <v>89</v>
      </c>
      <c r="B106" s="10" t="s">
        <v>145</v>
      </c>
      <c r="C106" s="94">
        <f>D106+E106</f>
        <v>310</v>
      </c>
      <c r="D106" s="97">
        <v>110</v>
      </c>
      <c r="E106" s="97">
        <v>200</v>
      </c>
      <c r="F106" s="86"/>
      <c r="G106" s="54"/>
      <c r="H106" s="23"/>
      <c r="I106" s="24"/>
      <c r="J106" s="26"/>
      <c r="K106" s="26"/>
      <c r="L106" s="65"/>
    </row>
    <row r="107" spans="1:12" ht="13.5">
      <c r="A107" s="62"/>
      <c r="B107" s="5" t="s">
        <v>7</v>
      </c>
      <c r="C107" s="7">
        <f>D107+E107</f>
        <v>1010</v>
      </c>
      <c r="D107" s="7">
        <f>SUM(D104:D106)</f>
        <v>300</v>
      </c>
      <c r="E107" s="7">
        <f>SUM(E104:E106)</f>
        <v>710</v>
      </c>
      <c r="F107" s="48"/>
      <c r="G107" s="54"/>
      <c r="H107" s="23"/>
      <c r="I107" s="26"/>
      <c r="J107" s="26"/>
      <c r="K107" s="26"/>
      <c r="L107" s="65"/>
    </row>
    <row r="108" spans="1:12" ht="13.5">
      <c r="A108" s="62"/>
      <c r="B108" s="5"/>
      <c r="C108" s="7"/>
      <c r="D108" s="7"/>
      <c r="E108" s="7"/>
      <c r="F108" s="48"/>
      <c r="G108" s="54"/>
      <c r="H108" s="22"/>
      <c r="I108" s="22"/>
      <c r="J108" s="37"/>
      <c r="K108" s="37"/>
      <c r="L108" s="65"/>
    </row>
    <row r="109" spans="1:12" ht="13.5">
      <c r="A109" s="54">
        <v>90</v>
      </c>
      <c r="B109" s="10" t="s">
        <v>76</v>
      </c>
      <c r="C109" s="96">
        <f>D109+E109</f>
        <v>2640</v>
      </c>
      <c r="D109" s="96">
        <v>980</v>
      </c>
      <c r="E109" s="96">
        <v>1660</v>
      </c>
      <c r="F109" s="86"/>
      <c r="G109" s="54"/>
      <c r="H109" s="22"/>
      <c r="I109" s="22"/>
      <c r="J109" s="37"/>
      <c r="K109" s="37"/>
      <c r="L109" s="65"/>
    </row>
    <row r="110" spans="1:12" ht="13.5">
      <c r="A110" s="62"/>
      <c r="B110" s="10"/>
      <c r="C110" s="7"/>
      <c r="D110" s="7"/>
      <c r="E110" s="7"/>
      <c r="F110" s="89"/>
      <c r="G110" s="54"/>
      <c r="H110" s="22"/>
      <c r="I110" s="22"/>
      <c r="J110" s="37"/>
      <c r="K110" s="37"/>
      <c r="L110" s="65"/>
    </row>
    <row r="111" spans="1:12" ht="13.5">
      <c r="A111" s="54">
        <v>91</v>
      </c>
      <c r="B111" s="3" t="s">
        <v>17</v>
      </c>
      <c r="C111" s="106">
        <f>D111+E111</f>
        <v>440</v>
      </c>
      <c r="D111" s="96">
        <v>240</v>
      </c>
      <c r="E111" s="96">
        <v>200</v>
      </c>
      <c r="F111" s="86"/>
      <c r="G111" s="54"/>
      <c r="H111" s="22"/>
      <c r="I111" s="22"/>
      <c r="J111" s="37"/>
      <c r="K111" s="37"/>
      <c r="L111" s="65"/>
    </row>
    <row r="112" spans="1:26" ht="13.5">
      <c r="A112" s="62"/>
      <c r="B112" s="10"/>
      <c r="C112" s="6"/>
      <c r="D112" s="16"/>
      <c r="E112" s="16"/>
      <c r="F112" s="48"/>
      <c r="G112" s="54"/>
      <c r="H112" s="22"/>
      <c r="I112" s="22"/>
      <c r="J112" s="37"/>
      <c r="K112" s="37"/>
      <c r="L112" s="6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12" ht="13.5">
      <c r="A113" s="54">
        <v>92</v>
      </c>
      <c r="B113" s="3" t="s">
        <v>66</v>
      </c>
      <c r="C113" s="96">
        <f>D113+E113</f>
        <v>490</v>
      </c>
      <c r="D113" s="96">
        <v>380</v>
      </c>
      <c r="E113" s="96">
        <v>110</v>
      </c>
      <c r="F113" s="86"/>
      <c r="G113" s="54"/>
      <c r="H113" s="22"/>
      <c r="I113" s="22"/>
      <c r="J113" s="37"/>
      <c r="K113" s="37"/>
      <c r="L113" s="65"/>
    </row>
    <row r="114" spans="1:12" ht="13.5">
      <c r="A114" s="62"/>
      <c r="B114" s="3"/>
      <c r="C114" s="7"/>
      <c r="D114" s="7"/>
      <c r="E114" s="7"/>
      <c r="F114" s="48"/>
      <c r="G114" s="54"/>
      <c r="H114" s="23"/>
      <c r="I114" s="24"/>
      <c r="J114" s="26"/>
      <c r="K114" s="26"/>
      <c r="L114" s="65"/>
    </row>
    <row r="115" spans="1:12" ht="13.5">
      <c r="A115" s="54">
        <v>93</v>
      </c>
      <c r="B115" s="10" t="s">
        <v>131</v>
      </c>
      <c r="C115" s="94">
        <f>D115+E115</f>
        <v>260</v>
      </c>
      <c r="D115" s="94">
        <v>260</v>
      </c>
      <c r="E115" s="99">
        <v>0</v>
      </c>
      <c r="F115" s="86"/>
      <c r="G115" s="55"/>
      <c r="H115" s="21"/>
      <c r="I115" s="42"/>
      <c r="J115" s="42"/>
      <c r="K115" s="42"/>
      <c r="L115" s="65"/>
    </row>
    <row r="116" spans="1:12" ht="13.5">
      <c r="A116" s="54">
        <v>94</v>
      </c>
      <c r="B116" s="10" t="s">
        <v>132</v>
      </c>
      <c r="C116" s="94">
        <f>D116+E116</f>
        <v>540</v>
      </c>
      <c r="D116" s="97">
        <v>540</v>
      </c>
      <c r="E116" s="97">
        <v>0</v>
      </c>
      <c r="F116" s="86"/>
      <c r="G116" s="55"/>
      <c r="H116" s="23"/>
      <c r="I116" s="38"/>
      <c r="J116" s="38"/>
      <c r="K116" s="38"/>
      <c r="L116" s="65"/>
    </row>
    <row r="117" spans="1:12" ht="13.5">
      <c r="A117" s="62"/>
      <c r="B117" s="5" t="s">
        <v>7</v>
      </c>
      <c r="C117" s="7">
        <f>D117+E117</f>
        <v>800</v>
      </c>
      <c r="D117" s="7">
        <f>SUM(D115:D116)</f>
        <v>800</v>
      </c>
      <c r="E117" s="7">
        <v>0</v>
      </c>
      <c r="F117" s="48"/>
      <c r="G117" s="54"/>
      <c r="H117" s="22"/>
      <c r="I117" s="37"/>
      <c r="J117" s="37"/>
      <c r="K117" s="37"/>
      <c r="L117" s="65"/>
    </row>
    <row r="118" spans="1:26" ht="13.5">
      <c r="A118" s="62"/>
      <c r="B118" s="21"/>
      <c r="C118" s="22"/>
      <c r="D118" s="21"/>
      <c r="E118" s="21"/>
      <c r="F118" s="48"/>
      <c r="G118" s="54"/>
      <c r="H118" s="22"/>
      <c r="I118" s="37"/>
      <c r="J118" s="37"/>
      <c r="K118" s="37"/>
      <c r="L118" s="6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12" ht="13.5">
      <c r="A119" s="62"/>
      <c r="B119" s="21"/>
      <c r="C119" s="22"/>
      <c r="D119" s="21"/>
      <c r="E119" s="21"/>
      <c r="F119" s="48"/>
      <c r="G119" s="54"/>
      <c r="H119" s="23"/>
      <c r="I119" s="26"/>
      <c r="J119" s="26"/>
      <c r="K119" s="26"/>
      <c r="L119" s="65"/>
    </row>
    <row r="120" spans="1:12" ht="13.5">
      <c r="A120" s="62"/>
      <c r="B120" s="21"/>
      <c r="C120" s="22"/>
      <c r="D120" s="21"/>
      <c r="E120" s="21"/>
      <c r="F120" s="48"/>
      <c r="G120" s="55"/>
      <c r="H120" s="21"/>
      <c r="I120" s="43"/>
      <c r="J120" s="43"/>
      <c r="K120" s="43"/>
      <c r="L120" s="65"/>
    </row>
    <row r="121" spans="1:26" ht="13.5">
      <c r="A121" s="62"/>
      <c r="B121" s="23"/>
      <c r="C121" s="24"/>
      <c r="D121" s="24"/>
      <c r="E121" s="24"/>
      <c r="F121" s="48"/>
      <c r="G121" s="55"/>
      <c r="H121" s="23"/>
      <c r="I121" s="38"/>
      <c r="J121" s="24"/>
      <c r="K121" s="24"/>
      <c r="L121" s="6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62"/>
      <c r="B122" s="21"/>
      <c r="C122" s="24"/>
      <c r="D122" s="35"/>
      <c r="E122" s="24"/>
      <c r="F122" s="48"/>
      <c r="G122" s="55"/>
      <c r="H122" s="23"/>
      <c r="I122" s="68"/>
      <c r="J122" s="68"/>
      <c r="K122" s="68"/>
      <c r="L122" s="6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63"/>
      <c r="B123" s="34"/>
      <c r="C123" s="34"/>
      <c r="D123" s="39"/>
      <c r="E123" s="39"/>
      <c r="F123" s="39"/>
      <c r="G123" s="53"/>
      <c r="H123" s="39"/>
      <c r="I123" s="39"/>
      <c r="J123" s="39"/>
      <c r="K123" s="39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4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12" ht="13.5">
      <c r="B125" s="33"/>
      <c r="C125" s="34"/>
      <c r="D125" s="34"/>
      <c r="E125" s="109" t="s">
        <v>181</v>
      </c>
      <c r="F125" s="109"/>
      <c r="G125" s="109"/>
      <c r="H125" s="109"/>
      <c r="I125" s="34"/>
      <c r="J125" s="34"/>
      <c r="K125" s="34"/>
      <c r="L125" s="12" t="s">
        <v>158</v>
      </c>
    </row>
    <row r="126" spans="1:12" ht="13.5">
      <c r="A126" s="69" t="s">
        <v>6</v>
      </c>
      <c r="B126" s="70" t="s">
        <v>1</v>
      </c>
      <c r="C126" s="70" t="s">
        <v>2</v>
      </c>
      <c r="D126" s="70" t="s">
        <v>3</v>
      </c>
      <c r="E126" s="70" t="s">
        <v>4</v>
      </c>
      <c r="F126" s="70" t="s">
        <v>5</v>
      </c>
      <c r="G126" s="70" t="s">
        <v>6</v>
      </c>
      <c r="H126" s="70" t="s">
        <v>1</v>
      </c>
      <c r="I126" s="70" t="s">
        <v>2</v>
      </c>
      <c r="J126" s="70" t="s">
        <v>3</v>
      </c>
      <c r="K126" s="70" t="s">
        <v>4</v>
      </c>
      <c r="L126" s="69" t="s">
        <v>5</v>
      </c>
    </row>
    <row r="127" spans="1:12" ht="13.5">
      <c r="A127" s="69"/>
      <c r="B127" s="111" t="s">
        <v>172</v>
      </c>
      <c r="C127" s="111"/>
      <c r="D127" s="111"/>
      <c r="E127" s="111"/>
      <c r="F127" s="111"/>
      <c r="G127" s="55"/>
      <c r="H127" s="111" t="s">
        <v>171</v>
      </c>
      <c r="I127" s="111"/>
      <c r="J127" s="111"/>
      <c r="K127" s="111"/>
      <c r="L127" s="111"/>
    </row>
    <row r="128" spans="1:13" s="1" customFormat="1" ht="13.5">
      <c r="A128" s="62">
        <v>115</v>
      </c>
      <c r="B128" s="21" t="s">
        <v>125</v>
      </c>
      <c r="C128" s="90">
        <f>D128+E128</f>
        <v>2480</v>
      </c>
      <c r="D128" s="90">
        <v>900</v>
      </c>
      <c r="E128" s="90">
        <v>1580</v>
      </c>
      <c r="F128" s="86"/>
      <c r="G128" s="62">
        <v>144</v>
      </c>
      <c r="H128" s="21" t="s">
        <v>77</v>
      </c>
      <c r="I128" s="90">
        <f>J128+K128</f>
        <v>770</v>
      </c>
      <c r="J128" s="90">
        <v>260</v>
      </c>
      <c r="K128" s="90">
        <v>510</v>
      </c>
      <c r="L128" s="87"/>
      <c r="M128" s="4"/>
    </row>
    <row r="129" spans="1:26" s="1" customFormat="1" ht="13.5">
      <c r="A129" s="62"/>
      <c r="B129" s="21"/>
      <c r="C129" s="24"/>
      <c r="D129" s="24"/>
      <c r="E129" s="24"/>
      <c r="F129" s="48"/>
      <c r="G129" s="56"/>
      <c r="H129" s="21"/>
      <c r="I129" s="24"/>
      <c r="J129" s="24"/>
      <c r="K129" s="24"/>
      <c r="L129" s="6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>
      <c r="A130" s="62">
        <v>116</v>
      </c>
      <c r="B130" s="22" t="s">
        <v>110</v>
      </c>
      <c r="C130" s="90">
        <f>D130+E130</f>
        <v>1650</v>
      </c>
      <c r="D130" s="90">
        <v>870</v>
      </c>
      <c r="E130" s="90">
        <v>780</v>
      </c>
      <c r="F130" s="86"/>
      <c r="G130" s="62">
        <v>145</v>
      </c>
      <c r="H130" s="27" t="s">
        <v>162</v>
      </c>
      <c r="I130" s="90">
        <f>J130+K130</f>
        <v>320</v>
      </c>
      <c r="J130" s="90">
        <v>320</v>
      </c>
      <c r="K130" s="90">
        <v>0</v>
      </c>
      <c r="L130" s="8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62"/>
      <c r="B131" s="22"/>
      <c r="C131" s="24"/>
      <c r="D131" s="24"/>
      <c r="E131" s="24"/>
      <c r="F131" s="48"/>
      <c r="G131" s="56"/>
      <c r="H131" s="21"/>
      <c r="I131" s="22"/>
      <c r="J131" s="22"/>
      <c r="K131" s="36"/>
      <c r="L131" s="6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62">
        <v>117</v>
      </c>
      <c r="B132" s="21" t="s">
        <v>126</v>
      </c>
      <c r="C132" s="90">
        <f>D132+E132</f>
        <v>500</v>
      </c>
      <c r="D132" s="90">
        <v>350</v>
      </c>
      <c r="E132" s="90">
        <v>150</v>
      </c>
      <c r="F132" s="86"/>
      <c r="G132" s="62">
        <v>146</v>
      </c>
      <c r="H132" s="21" t="s">
        <v>74</v>
      </c>
      <c r="I132" s="90">
        <f>J132+K132</f>
        <v>1320</v>
      </c>
      <c r="J132" s="90">
        <v>710</v>
      </c>
      <c r="K132" s="90">
        <v>610</v>
      </c>
      <c r="L132" s="8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62"/>
      <c r="B133" s="21"/>
      <c r="C133" s="24"/>
      <c r="D133" s="24"/>
      <c r="E133" s="24"/>
      <c r="F133" s="48"/>
      <c r="G133" s="57"/>
      <c r="H133" s="21"/>
      <c r="I133" s="24"/>
      <c r="J133" s="24"/>
      <c r="K133" s="24"/>
      <c r="L133" s="6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12" ht="13.5">
      <c r="A134" s="62">
        <v>118</v>
      </c>
      <c r="B134" s="27" t="s">
        <v>160</v>
      </c>
      <c r="C134" s="90">
        <f>D134+E134</f>
        <v>10</v>
      </c>
      <c r="D134" s="90">
        <v>10</v>
      </c>
      <c r="E134" s="90">
        <v>0</v>
      </c>
      <c r="F134" s="86"/>
      <c r="G134" s="62">
        <v>147</v>
      </c>
      <c r="H134" s="21" t="s">
        <v>106</v>
      </c>
      <c r="I134" s="92">
        <f>J134+K134</f>
        <v>550</v>
      </c>
      <c r="J134" s="107">
        <v>450</v>
      </c>
      <c r="K134" s="107">
        <v>100</v>
      </c>
      <c r="L134" s="87"/>
    </row>
    <row r="135" spans="1:12" ht="13.5">
      <c r="A135" s="66"/>
      <c r="B135" s="27"/>
      <c r="C135" s="24"/>
      <c r="D135" s="24"/>
      <c r="E135" s="24"/>
      <c r="F135" s="48"/>
      <c r="G135" s="62">
        <v>148</v>
      </c>
      <c r="H135" s="21" t="s">
        <v>107</v>
      </c>
      <c r="I135" s="92">
        <f>J135+K135</f>
        <v>770</v>
      </c>
      <c r="J135" s="92">
        <v>700</v>
      </c>
      <c r="K135" s="92">
        <v>70</v>
      </c>
      <c r="L135" s="87"/>
    </row>
    <row r="136" spans="1:12" ht="13.5">
      <c r="A136" s="62">
        <v>119</v>
      </c>
      <c r="B136" s="27" t="s">
        <v>161</v>
      </c>
      <c r="C136" s="90">
        <f>D136+E136</f>
        <v>300</v>
      </c>
      <c r="D136" s="90">
        <v>270</v>
      </c>
      <c r="E136" s="90">
        <v>30</v>
      </c>
      <c r="F136" s="86"/>
      <c r="G136" s="62">
        <v>149</v>
      </c>
      <c r="H136" s="21" t="s">
        <v>108</v>
      </c>
      <c r="I136" s="92">
        <f>J136+K136</f>
        <v>660</v>
      </c>
      <c r="J136" s="107">
        <v>580</v>
      </c>
      <c r="K136" s="107">
        <v>80</v>
      </c>
      <c r="L136" s="87"/>
    </row>
    <row r="137" spans="1:12" ht="13.5">
      <c r="A137" s="62"/>
      <c r="B137" s="23"/>
      <c r="C137" s="24"/>
      <c r="D137" s="24"/>
      <c r="E137" s="24"/>
      <c r="F137" s="48"/>
      <c r="G137" s="57"/>
      <c r="H137" s="23" t="s">
        <v>7</v>
      </c>
      <c r="I137" s="24">
        <f>J137+K137</f>
        <v>1980</v>
      </c>
      <c r="J137" s="24">
        <f>SUM(J134:J136)</f>
        <v>1730</v>
      </c>
      <c r="K137" s="24">
        <f>SUM(K134:K136)</f>
        <v>250</v>
      </c>
      <c r="L137" s="88"/>
    </row>
    <row r="138" spans="1:12" ht="13.5">
      <c r="A138" s="62">
        <v>120</v>
      </c>
      <c r="B138" s="21" t="s">
        <v>130</v>
      </c>
      <c r="C138" s="90">
        <f>D138+E138</f>
        <v>1000</v>
      </c>
      <c r="D138" s="90">
        <v>400</v>
      </c>
      <c r="E138" s="90">
        <v>600</v>
      </c>
      <c r="F138" s="86"/>
      <c r="G138" s="57"/>
      <c r="H138" s="23"/>
      <c r="I138" s="24"/>
      <c r="J138" s="24"/>
      <c r="K138" s="24"/>
      <c r="L138" s="65"/>
    </row>
    <row r="139" spans="1:12" ht="13.5">
      <c r="A139" s="66"/>
      <c r="B139" s="21"/>
      <c r="C139" s="24"/>
      <c r="D139" s="24"/>
      <c r="E139" s="24"/>
      <c r="F139" s="48"/>
      <c r="G139" s="62">
        <v>150</v>
      </c>
      <c r="H139" s="21" t="s">
        <v>89</v>
      </c>
      <c r="I139" s="90">
        <f>J139+K139</f>
        <v>770</v>
      </c>
      <c r="J139" s="90">
        <v>410</v>
      </c>
      <c r="K139" s="90">
        <v>360</v>
      </c>
      <c r="L139" s="87"/>
    </row>
    <row r="140" spans="1:26" ht="13.5">
      <c r="A140" s="62">
        <v>121</v>
      </c>
      <c r="B140" s="21" t="s">
        <v>112</v>
      </c>
      <c r="C140" s="90">
        <f>D140+E140</f>
        <v>3280</v>
      </c>
      <c r="D140" s="90">
        <v>1820</v>
      </c>
      <c r="E140" s="90">
        <v>1460</v>
      </c>
      <c r="F140" s="86"/>
      <c r="G140" s="57"/>
      <c r="H140" s="21"/>
      <c r="I140" s="24"/>
      <c r="J140" s="35"/>
      <c r="K140" s="24"/>
      <c r="L140" s="6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62"/>
      <c r="B141" s="21"/>
      <c r="C141" s="24"/>
      <c r="D141" s="24"/>
      <c r="E141" s="24"/>
      <c r="F141" s="48"/>
      <c r="G141" s="62">
        <v>151</v>
      </c>
      <c r="H141" s="22" t="s">
        <v>104</v>
      </c>
      <c r="I141" s="90">
        <f>J141+K141</f>
        <v>3580</v>
      </c>
      <c r="J141" s="90">
        <v>1700</v>
      </c>
      <c r="K141" s="90">
        <v>1880</v>
      </c>
      <c r="L141" s="8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12" ht="13.5">
      <c r="A142" s="62">
        <v>122</v>
      </c>
      <c r="B142" s="22" t="s">
        <v>100</v>
      </c>
      <c r="C142" s="90">
        <f>D142+E142</f>
        <v>600</v>
      </c>
      <c r="D142" s="90">
        <v>550</v>
      </c>
      <c r="E142" s="90">
        <v>50</v>
      </c>
      <c r="F142" s="86"/>
      <c r="G142" s="57"/>
      <c r="H142" s="23"/>
      <c r="I142" s="24"/>
      <c r="J142" s="24"/>
      <c r="K142" s="24"/>
      <c r="L142" s="65"/>
    </row>
    <row r="143" spans="1:12" ht="13.5">
      <c r="A143" s="62"/>
      <c r="B143" s="22"/>
      <c r="C143" s="24"/>
      <c r="D143" s="24"/>
      <c r="E143" s="24"/>
      <c r="F143" s="48"/>
      <c r="G143" s="57"/>
      <c r="H143" s="23" t="s">
        <v>155</v>
      </c>
      <c r="I143" s="24">
        <f>J143+K143</f>
        <v>48220</v>
      </c>
      <c r="J143" s="26">
        <f>D128+D130+D132+D134+D136+D138+D140+D142+D144+D146+D151+D153+D155+D157+D159+D161+D163+D165+D167+D169+D171+D173+D178+D180+D182+J128+J130+J132+J137+J139+J141</f>
        <v>26070</v>
      </c>
      <c r="K143" s="26">
        <f>E128+E130+E132+E134+E136+E138+E140+E142+E144+E146+E151+E153+E155+E157+E159+E161+E163+E165+E167+E169+E171+E173+E178+E180+E182+K128+K130+K132+K137+K139+K141</f>
        <v>22150</v>
      </c>
      <c r="L143" s="50">
        <f>SUM(F127:F184,L127:L141)</f>
        <v>0</v>
      </c>
    </row>
    <row r="144" spans="1:12" ht="13.5">
      <c r="A144" s="62">
        <v>123</v>
      </c>
      <c r="B144" s="22" t="s">
        <v>109</v>
      </c>
      <c r="C144" s="90">
        <f>D144+E144</f>
        <v>1980</v>
      </c>
      <c r="D144" s="90">
        <v>1780</v>
      </c>
      <c r="E144" s="90">
        <v>200</v>
      </c>
      <c r="F144" s="86"/>
      <c r="G144" s="57"/>
      <c r="H144" s="21"/>
      <c r="I144" s="24"/>
      <c r="J144" s="35"/>
      <c r="K144" s="24"/>
      <c r="L144" s="71"/>
    </row>
    <row r="145" spans="1:12" ht="13.5">
      <c r="A145" s="62"/>
      <c r="B145" s="22"/>
      <c r="C145" s="24"/>
      <c r="D145" s="24"/>
      <c r="E145" s="24"/>
      <c r="F145" s="48"/>
      <c r="G145" s="57"/>
      <c r="H145" s="22"/>
      <c r="I145" s="24"/>
      <c r="J145" s="24"/>
      <c r="K145" s="24"/>
      <c r="L145" s="71"/>
    </row>
    <row r="146" spans="1:12" ht="13.5">
      <c r="A146" s="62">
        <v>124</v>
      </c>
      <c r="B146" s="27" t="s">
        <v>163</v>
      </c>
      <c r="C146" s="90">
        <f>D146+E146</f>
        <v>810</v>
      </c>
      <c r="D146" s="90">
        <v>770</v>
      </c>
      <c r="E146" s="90">
        <v>40</v>
      </c>
      <c r="F146" s="86"/>
      <c r="G146" s="57"/>
      <c r="H146" s="25"/>
      <c r="I146" s="25"/>
      <c r="J146" s="25"/>
      <c r="K146" s="25"/>
      <c r="L146" s="71"/>
    </row>
    <row r="147" spans="1:12" ht="13.5">
      <c r="A147" s="62"/>
      <c r="B147" s="21"/>
      <c r="C147" s="21"/>
      <c r="D147" s="21"/>
      <c r="E147" s="21"/>
      <c r="F147" s="48"/>
      <c r="G147" s="57"/>
      <c r="H147" s="22"/>
      <c r="I147" s="24"/>
      <c r="J147" s="24"/>
      <c r="K147" s="24"/>
      <c r="L147" s="71"/>
    </row>
    <row r="148" spans="1:26" ht="13.5">
      <c r="A148" s="62">
        <v>125</v>
      </c>
      <c r="B148" s="21" t="s">
        <v>116</v>
      </c>
      <c r="C148" s="92">
        <f>D148+E148</f>
        <v>880</v>
      </c>
      <c r="D148" s="107">
        <v>860</v>
      </c>
      <c r="E148" s="107">
        <v>20</v>
      </c>
      <c r="F148" s="86"/>
      <c r="G148" s="57"/>
      <c r="H148" s="22"/>
      <c r="I148" s="24"/>
      <c r="J148" s="24"/>
      <c r="K148" s="24"/>
      <c r="L148" s="7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62">
        <v>126</v>
      </c>
      <c r="B149" s="21" t="s">
        <v>117</v>
      </c>
      <c r="C149" s="92">
        <f>D149+E149</f>
        <v>800</v>
      </c>
      <c r="D149" s="107">
        <v>660</v>
      </c>
      <c r="E149" s="107">
        <v>140</v>
      </c>
      <c r="F149" s="86"/>
      <c r="G149" s="57"/>
      <c r="H149" s="22"/>
      <c r="I149" s="24"/>
      <c r="J149" s="24"/>
      <c r="K149" s="24"/>
      <c r="L149" s="7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62">
        <v>127</v>
      </c>
      <c r="B150" s="21" t="s">
        <v>118</v>
      </c>
      <c r="C150" s="92">
        <f>D150+E150</f>
        <v>550</v>
      </c>
      <c r="D150" s="92">
        <v>540</v>
      </c>
      <c r="E150" s="92">
        <v>10</v>
      </c>
      <c r="F150" s="86"/>
      <c r="G150" s="57"/>
      <c r="H150" s="22"/>
      <c r="I150" s="24"/>
      <c r="J150" s="24"/>
      <c r="K150" s="24"/>
      <c r="L150" s="7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12" ht="13.5">
      <c r="A151" s="62"/>
      <c r="B151" s="23" t="s">
        <v>7</v>
      </c>
      <c r="C151" s="24">
        <f>D151+E151</f>
        <v>2230</v>
      </c>
      <c r="D151" s="24">
        <f>SUM(D148:D150)</f>
        <v>2060</v>
      </c>
      <c r="E151" s="28">
        <f>SUM(E148:E150)</f>
        <v>170</v>
      </c>
      <c r="F151" s="48"/>
      <c r="G151" s="57"/>
      <c r="H151" s="22"/>
      <c r="I151" s="24"/>
      <c r="J151" s="24"/>
      <c r="K151" s="24"/>
      <c r="L151" s="71"/>
    </row>
    <row r="152" spans="1:12" ht="13.5">
      <c r="A152" s="62"/>
      <c r="B152" s="21"/>
      <c r="C152" s="22"/>
      <c r="D152" s="22"/>
      <c r="E152" s="22"/>
      <c r="F152" s="48"/>
      <c r="G152" s="57"/>
      <c r="H152" s="22"/>
      <c r="I152" s="24"/>
      <c r="J152" s="24"/>
      <c r="K152" s="24"/>
      <c r="L152" s="71"/>
    </row>
    <row r="153" spans="1:12" ht="13.5">
      <c r="A153" s="62">
        <v>128</v>
      </c>
      <c r="B153" s="21" t="s">
        <v>111</v>
      </c>
      <c r="C153" s="90">
        <f>D153+E153</f>
        <v>1590</v>
      </c>
      <c r="D153" s="90">
        <v>790</v>
      </c>
      <c r="E153" s="90">
        <v>800</v>
      </c>
      <c r="F153" s="86"/>
      <c r="G153" s="57"/>
      <c r="H153" s="22"/>
      <c r="I153" s="24"/>
      <c r="J153" s="24"/>
      <c r="K153" s="24"/>
      <c r="L153" s="71"/>
    </row>
    <row r="154" spans="1:26" ht="13.5">
      <c r="A154" s="72"/>
      <c r="B154" s="21"/>
      <c r="C154" s="24"/>
      <c r="D154" s="24"/>
      <c r="E154" s="24"/>
      <c r="F154" s="48"/>
      <c r="G154" s="57"/>
      <c r="H154" s="21"/>
      <c r="I154" s="36"/>
      <c r="J154" s="36"/>
      <c r="K154" s="36"/>
      <c r="L154" s="7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12" ht="13.5">
      <c r="A155" s="62">
        <v>129</v>
      </c>
      <c r="B155" s="21" t="s">
        <v>127</v>
      </c>
      <c r="C155" s="90">
        <f>D155+E155</f>
        <v>1200</v>
      </c>
      <c r="D155" s="90">
        <v>550</v>
      </c>
      <c r="E155" s="90">
        <v>650</v>
      </c>
      <c r="F155" s="86"/>
      <c r="G155" s="57"/>
      <c r="H155" s="21"/>
      <c r="I155" s="21"/>
      <c r="J155" s="21"/>
      <c r="K155" s="21"/>
      <c r="L155" s="71"/>
    </row>
    <row r="156" spans="1:12" ht="13.5">
      <c r="A156" s="73"/>
      <c r="B156" s="21"/>
      <c r="C156" s="24"/>
      <c r="D156" s="24"/>
      <c r="E156" s="24"/>
      <c r="F156" s="89"/>
      <c r="G156" s="57"/>
      <c r="H156" s="21"/>
      <c r="I156" s="21"/>
      <c r="J156" s="41"/>
      <c r="K156" s="21"/>
      <c r="L156" s="71"/>
    </row>
    <row r="157" spans="1:12" ht="13.5">
      <c r="A157" s="62">
        <v>130</v>
      </c>
      <c r="B157" s="22" t="s">
        <v>99</v>
      </c>
      <c r="C157" s="90">
        <f>D157+E157</f>
        <v>1400</v>
      </c>
      <c r="D157" s="90">
        <v>920</v>
      </c>
      <c r="E157" s="90">
        <v>480</v>
      </c>
      <c r="F157" s="86"/>
      <c r="G157" s="74"/>
      <c r="H157" s="23"/>
      <c r="I157" s="23"/>
      <c r="J157" s="23"/>
      <c r="K157" s="23"/>
      <c r="L157" s="71"/>
    </row>
    <row r="158" spans="1:12" ht="13.5">
      <c r="A158" s="62"/>
      <c r="B158" s="22"/>
      <c r="C158" s="24"/>
      <c r="D158" s="24"/>
      <c r="E158" s="24"/>
      <c r="F158" s="48"/>
      <c r="G158" s="57"/>
      <c r="H158" s="21"/>
      <c r="I158" s="21"/>
      <c r="J158" s="21"/>
      <c r="K158" s="21"/>
      <c r="L158" s="71"/>
    </row>
    <row r="159" spans="1:12" ht="13.5">
      <c r="A159" s="62">
        <v>131</v>
      </c>
      <c r="B159" s="21" t="s">
        <v>78</v>
      </c>
      <c r="C159" s="90">
        <f>D159+E159</f>
        <v>900</v>
      </c>
      <c r="D159" s="90">
        <v>500</v>
      </c>
      <c r="E159" s="90">
        <v>400</v>
      </c>
      <c r="F159" s="86"/>
      <c r="G159" s="57"/>
      <c r="H159" s="21"/>
      <c r="I159" s="36"/>
      <c r="J159" s="36"/>
      <c r="K159" s="36"/>
      <c r="L159" s="71"/>
    </row>
    <row r="160" spans="1:12" ht="13.5">
      <c r="A160" s="62"/>
      <c r="B160" s="21"/>
      <c r="C160" s="24"/>
      <c r="D160" s="24"/>
      <c r="E160" s="24"/>
      <c r="F160" s="48"/>
      <c r="G160" s="57"/>
      <c r="H160" s="21"/>
      <c r="I160" s="21"/>
      <c r="J160" s="21"/>
      <c r="K160" s="21"/>
      <c r="L160" s="71"/>
    </row>
    <row r="161" spans="1:12" ht="13.5">
      <c r="A161" s="62">
        <v>132</v>
      </c>
      <c r="B161" s="22" t="s">
        <v>97</v>
      </c>
      <c r="C161" s="90">
        <f>D161+E161</f>
        <v>3620</v>
      </c>
      <c r="D161" s="90">
        <v>1370</v>
      </c>
      <c r="E161" s="90">
        <v>2250</v>
      </c>
      <c r="F161" s="86"/>
      <c r="G161" s="57"/>
      <c r="H161" s="21"/>
      <c r="I161" s="21"/>
      <c r="J161" s="21"/>
      <c r="K161" s="21"/>
      <c r="L161" s="71"/>
    </row>
    <row r="162" spans="1:12" ht="13.5">
      <c r="A162" s="73"/>
      <c r="B162" s="22"/>
      <c r="C162" s="24"/>
      <c r="D162" s="24"/>
      <c r="E162" s="24"/>
      <c r="F162" s="48"/>
      <c r="G162" s="57"/>
      <c r="H162" s="21"/>
      <c r="I162" s="21"/>
      <c r="J162" s="21"/>
      <c r="K162" s="21"/>
      <c r="L162" s="71"/>
    </row>
    <row r="163" spans="1:12" ht="13.5">
      <c r="A163" s="62">
        <v>133</v>
      </c>
      <c r="B163" s="22" t="s">
        <v>98</v>
      </c>
      <c r="C163" s="90">
        <f>D163+E163</f>
        <v>2200</v>
      </c>
      <c r="D163" s="90">
        <v>410</v>
      </c>
      <c r="E163" s="90">
        <v>1790</v>
      </c>
      <c r="F163" s="86"/>
      <c r="G163" s="57"/>
      <c r="H163" s="21"/>
      <c r="I163" s="36"/>
      <c r="J163" s="36"/>
      <c r="K163" s="36"/>
      <c r="L163" s="71"/>
    </row>
    <row r="164" spans="1:12" ht="13.5">
      <c r="A164" s="73"/>
      <c r="B164" s="22"/>
      <c r="C164" s="24"/>
      <c r="D164" s="24"/>
      <c r="E164" s="24"/>
      <c r="F164" s="89"/>
      <c r="G164" s="58"/>
      <c r="H164" s="21"/>
      <c r="I164" s="21"/>
      <c r="J164" s="21"/>
      <c r="K164" s="21"/>
      <c r="L164" s="71"/>
    </row>
    <row r="165" spans="1:26" ht="13.5">
      <c r="A165" s="62">
        <v>134</v>
      </c>
      <c r="B165" s="22" t="s">
        <v>152</v>
      </c>
      <c r="C165" s="90">
        <f>D165+E165</f>
        <v>220</v>
      </c>
      <c r="D165" s="90">
        <v>110</v>
      </c>
      <c r="E165" s="90">
        <v>110</v>
      </c>
      <c r="F165" s="86"/>
      <c r="G165" s="58"/>
      <c r="H165" s="25"/>
      <c r="I165" s="21"/>
      <c r="J165" s="21"/>
      <c r="K165" s="21"/>
      <c r="L165" s="7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12" ht="13.5">
      <c r="A166" s="72"/>
      <c r="B166" s="22"/>
      <c r="C166" s="24"/>
      <c r="D166" s="24"/>
      <c r="E166" s="24"/>
      <c r="F166" s="48"/>
      <c r="G166" s="58"/>
      <c r="H166" s="21"/>
      <c r="I166" s="36"/>
      <c r="J166" s="36"/>
      <c r="K166" s="36"/>
      <c r="L166" s="71"/>
    </row>
    <row r="167" spans="1:12" ht="13.5">
      <c r="A167" s="62">
        <v>135</v>
      </c>
      <c r="B167" s="22" t="s">
        <v>115</v>
      </c>
      <c r="C167" s="90">
        <f>D167+E167</f>
        <v>2550</v>
      </c>
      <c r="D167" s="90">
        <v>1180</v>
      </c>
      <c r="E167" s="90">
        <v>1370</v>
      </c>
      <c r="F167" s="86"/>
      <c r="G167" s="58"/>
      <c r="H167" s="21"/>
      <c r="I167" s="21"/>
      <c r="J167" s="21"/>
      <c r="K167" s="21"/>
      <c r="L167" s="71"/>
    </row>
    <row r="168" spans="1:26" ht="13.5">
      <c r="A168" s="72"/>
      <c r="B168" s="22"/>
      <c r="C168" s="24"/>
      <c r="D168" s="24"/>
      <c r="E168" s="24"/>
      <c r="F168" s="48"/>
      <c r="G168" s="58"/>
      <c r="H168" s="21"/>
      <c r="I168" s="21"/>
      <c r="J168" s="21"/>
      <c r="K168" s="21"/>
      <c r="L168" s="7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12" ht="13.5">
      <c r="A169" s="62">
        <v>136</v>
      </c>
      <c r="B169" s="21" t="s">
        <v>95</v>
      </c>
      <c r="C169" s="90">
        <f>D169+E169</f>
        <v>5000</v>
      </c>
      <c r="D169" s="90">
        <v>1500</v>
      </c>
      <c r="E169" s="90">
        <v>3500</v>
      </c>
      <c r="F169" s="86"/>
      <c r="G169" s="58"/>
      <c r="H169" s="21"/>
      <c r="I169" s="21"/>
      <c r="J169" s="21"/>
      <c r="K169" s="21"/>
      <c r="L169" s="71"/>
    </row>
    <row r="170" spans="1:12" ht="13.5">
      <c r="A170" s="73"/>
      <c r="B170" s="21"/>
      <c r="C170" s="24"/>
      <c r="D170" s="24"/>
      <c r="E170" s="24"/>
      <c r="F170" s="48"/>
      <c r="G170" s="58"/>
      <c r="H170" s="21"/>
      <c r="I170" s="21"/>
      <c r="J170" s="21"/>
      <c r="K170" s="21"/>
      <c r="L170" s="71"/>
    </row>
    <row r="171" spans="1:12" ht="14.25" thickBot="1">
      <c r="A171" s="62">
        <v>137</v>
      </c>
      <c r="B171" s="21" t="s">
        <v>79</v>
      </c>
      <c r="C171" s="90">
        <f>D171+E171</f>
        <v>170</v>
      </c>
      <c r="D171" s="90">
        <v>150</v>
      </c>
      <c r="E171" s="90">
        <v>20</v>
      </c>
      <c r="F171" s="86"/>
      <c r="G171" s="58"/>
      <c r="H171" s="30"/>
      <c r="I171" s="44" t="s">
        <v>165</v>
      </c>
      <c r="J171" s="44" t="s">
        <v>166</v>
      </c>
      <c r="K171" s="44" t="s">
        <v>167</v>
      </c>
      <c r="L171" s="77" t="s">
        <v>174</v>
      </c>
    </row>
    <row r="172" spans="1:12" ht="13.5">
      <c r="A172" s="75"/>
      <c r="B172" s="22"/>
      <c r="C172" s="24"/>
      <c r="D172" s="24"/>
      <c r="E172" s="24"/>
      <c r="F172" s="48"/>
      <c r="G172" s="59"/>
      <c r="H172" s="114" t="s">
        <v>175</v>
      </c>
      <c r="I172" s="112">
        <f>J172+K172</f>
        <v>125410</v>
      </c>
      <c r="J172" s="112">
        <f>D56+J96+J143</f>
        <v>58110</v>
      </c>
      <c r="K172" s="112">
        <f>E56+K96+K143</f>
        <v>67300</v>
      </c>
      <c r="L172" s="116">
        <f>F56+L96+L143</f>
        <v>0</v>
      </c>
    </row>
    <row r="173" spans="1:26" ht="14.25" thickBot="1">
      <c r="A173" s="62">
        <v>138</v>
      </c>
      <c r="B173" s="21" t="s">
        <v>183</v>
      </c>
      <c r="C173" s="90">
        <f>D173+E173</f>
        <v>1450</v>
      </c>
      <c r="D173" s="90">
        <v>950</v>
      </c>
      <c r="E173" s="90">
        <v>500</v>
      </c>
      <c r="F173" s="86"/>
      <c r="G173" s="59"/>
      <c r="H173" s="115"/>
      <c r="I173" s="113"/>
      <c r="J173" s="113"/>
      <c r="K173" s="113"/>
      <c r="L173" s="11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12" ht="13.5">
      <c r="A174" s="73"/>
      <c r="B174" s="21"/>
      <c r="C174" s="24"/>
      <c r="D174" s="24"/>
      <c r="E174" s="24"/>
      <c r="F174" s="48"/>
      <c r="G174" s="60"/>
      <c r="H174" s="51" t="s">
        <v>164</v>
      </c>
      <c r="I174" s="46"/>
      <c r="J174" s="46"/>
      <c r="K174" s="46"/>
      <c r="L174" s="78"/>
    </row>
    <row r="175" spans="1:12" ht="13.5">
      <c r="A175" s="62">
        <v>139</v>
      </c>
      <c r="B175" s="21" t="s">
        <v>80</v>
      </c>
      <c r="C175" s="92">
        <f>D175+E175</f>
        <v>340</v>
      </c>
      <c r="D175" s="108">
        <v>340</v>
      </c>
      <c r="E175" s="108">
        <v>0</v>
      </c>
      <c r="F175" s="86"/>
      <c r="G175" s="60"/>
      <c r="H175" s="23"/>
      <c r="I175" s="45"/>
      <c r="J175" s="45"/>
      <c r="K175" s="45"/>
      <c r="L175" s="71"/>
    </row>
    <row r="176" spans="1:12" ht="13.5">
      <c r="A176" s="62">
        <v>140</v>
      </c>
      <c r="B176" s="21" t="s">
        <v>81</v>
      </c>
      <c r="C176" s="92">
        <f>D176+E176</f>
        <v>540</v>
      </c>
      <c r="D176" s="101">
        <v>540</v>
      </c>
      <c r="E176" s="101">
        <v>0</v>
      </c>
      <c r="F176" s="86"/>
      <c r="G176" s="60"/>
      <c r="H176" s="23"/>
      <c r="I176" s="45"/>
      <c r="J176" s="45"/>
      <c r="K176" s="45"/>
      <c r="L176" s="71"/>
    </row>
    <row r="177" spans="1:12" ht="13.5">
      <c r="A177" s="62">
        <v>141</v>
      </c>
      <c r="B177" s="21" t="s">
        <v>82</v>
      </c>
      <c r="C177" s="92">
        <f>D177+E177</f>
        <v>360</v>
      </c>
      <c r="D177" s="101">
        <v>360</v>
      </c>
      <c r="E177" s="101">
        <v>0</v>
      </c>
      <c r="F177" s="86"/>
      <c r="G177" s="60"/>
      <c r="H177" s="27"/>
      <c r="I177" s="45"/>
      <c r="J177" s="45"/>
      <c r="K177" s="45"/>
      <c r="L177" s="71"/>
    </row>
    <row r="178" spans="1:12" ht="13.5">
      <c r="A178" s="73"/>
      <c r="B178" s="23" t="s">
        <v>7</v>
      </c>
      <c r="C178" s="24">
        <f>D178+E178</f>
        <v>1240</v>
      </c>
      <c r="D178" s="32">
        <f>SUM(D175:D177)</f>
        <v>1240</v>
      </c>
      <c r="E178" s="32">
        <f>SUM(E175:E177)</f>
        <v>0</v>
      </c>
      <c r="F178" s="48"/>
      <c r="G178" s="60"/>
      <c r="H178" s="27"/>
      <c r="I178" s="27"/>
      <c r="J178" s="27"/>
      <c r="K178" s="27"/>
      <c r="L178" s="71"/>
    </row>
    <row r="179" spans="1:26" ht="13.5">
      <c r="A179" s="73"/>
      <c r="B179" s="23"/>
      <c r="C179" s="24"/>
      <c r="D179" s="24"/>
      <c r="E179" s="24"/>
      <c r="F179" s="48"/>
      <c r="G179" s="58"/>
      <c r="H179" s="23"/>
      <c r="I179" s="76"/>
      <c r="J179" s="76"/>
      <c r="K179" s="76"/>
      <c r="L179" s="7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62">
        <v>142</v>
      </c>
      <c r="B180" s="22" t="s">
        <v>105</v>
      </c>
      <c r="C180" s="90">
        <f>D180+E180</f>
        <v>900</v>
      </c>
      <c r="D180" s="90">
        <v>800</v>
      </c>
      <c r="E180" s="90">
        <v>100</v>
      </c>
      <c r="F180" s="86"/>
      <c r="G180" s="58"/>
      <c r="H180" s="27"/>
      <c r="I180" s="27"/>
      <c r="J180" s="27"/>
      <c r="K180" s="27"/>
      <c r="L180" s="7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12" s="13" customFormat="1" ht="13.5">
      <c r="A181" s="73"/>
      <c r="B181" s="21"/>
      <c r="C181" s="21"/>
      <c r="D181" s="21"/>
      <c r="E181" s="21"/>
      <c r="F181" s="89"/>
      <c r="G181" s="58"/>
      <c r="H181" s="27"/>
      <c r="I181" s="36"/>
      <c r="J181" s="36"/>
      <c r="K181" s="36"/>
      <c r="L181" s="71"/>
    </row>
    <row r="182" spans="1:12" ht="13.5">
      <c r="A182" s="62">
        <v>143</v>
      </c>
      <c r="B182" s="22" t="s">
        <v>94</v>
      </c>
      <c r="C182" s="90">
        <f>D182+E182</f>
        <v>2200</v>
      </c>
      <c r="D182" s="90">
        <v>690</v>
      </c>
      <c r="E182" s="90">
        <v>1510</v>
      </c>
      <c r="F182" s="86"/>
      <c r="G182" s="58"/>
      <c r="H182" s="27"/>
      <c r="I182" s="27"/>
      <c r="J182" s="27"/>
      <c r="K182" s="27"/>
      <c r="L182" s="71"/>
    </row>
    <row r="183" spans="1:26" ht="13.5">
      <c r="A183" s="73"/>
      <c r="B183" s="21"/>
      <c r="C183" s="21"/>
      <c r="D183" s="21"/>
      <c r="E183" s="21"/>
      <c r="F183" s="48"/>
      <c r="G183" s="58"/>
      <c r="H183" s="21"/>
      <c r="I183" s="21"/>
      <c r="J183" s="21"/>
      <c r="K183" s="21"/>
      <c r="L183" s="7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73"/>
      <c r="B184" s="21"/>
      <c r="C184" s="21"/>
      <c r="D184" s="21"/>
      <c r="E184" s="21"/>
      <c r="F184" s="48"/>
      <c r="G184" s="58"/>
      <c r="H184" s="21"/>
      <c r="I184" s="21"/>
      <c r="J184" s="21"/>
      <c r="K184" s="21"/>
      <c r="L184" s="7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63"/>
      <c r="B185" s="34"/>
      <c r="C185" s="34"/>
      <c r="D185" s="39"/>
      <c r="E185" s="39"/>
      <c r="F185" s="39"/>
      <c r="G185" s="53"/>
      <c r="H185" s="39"/>
      <c r="I185" s="39"/>
      <c r="J185" s="39"/>
      <c r="K185" s="39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4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4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</sheetData>
  <sheetProtection selectLockedCells="1"/>
  <mergeCells count="15">
    <mergeCell ref="B127:F127"/>
    <mergeCell ref="H127:L127"/>
    <mergeCell ref="I172:I173"/>
    <mergeCell ref="H172:H173"/>
    <mergeCell ref="J172:J173"/>
    <mergeCell ref="K172:K173"/>
    <mergeCell ref="L172:L173"/>
    <mergeCell ref="E1:H1"/>
    <mergeCell ref="E63:H63"/>
    <mergeCell ref="E125:H125"/>
    <mergeCell ref="A1:B1"/>
    <mergeCell ref="B3:F3"/>
    <mergeCell ref="H3:L3"/>
    <mergeCell ref="B65:F65"/>
    <mergeCell ref="H65:L65"/>
  </mergeCells>
  <conditionalFormatting sqref="F7:F60 L4:L60 F66:F122 F128:F184 L128:L170 L172 L174:L184 F5 L66:L122">
    <cfRule type="cellIs" priority="3" dxfId="3" operator="greaterThan" stopIfTrue="1">
      <formula>0</formula>
    </cfRule>
  </conditionalFormatting>
  <conditionalFormatting sqref="F6">
    <cfRule type="cellIs" priority="1" dxfId="3" operator="greaterThan" stopIfTrue="1">
      <formula>0</formula>
    </cfRule>
  </conditionalFormatting>
  <printOptions/>
  <pageMargins left="0.87" right="0.41" top="1" bottom="1.08" header="0.512" footer="0.72"/>
  <pageSetup horizontalDpi="600" verticalDpi="600" orientation="portrait" paperSize="9" scale="90" r:id="rId1"/>
  <rowBreaks count="1" manualBreakCount="1"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50390625" style="1" customWidth="1"/>
    <col min="2" max="2" width="12.50390625" style="47" customWidth="1"/>
    <col min="3" max="3" width="7.00390625" style="47" customWidth="1"/>
    <col min="4" max="4" width="7.75390625" style="47" customWidth="1"/>
    <col min="5" max="5" width="8.125" style="47" customWidth="1"/>
    <col min="6" max="6" width="8.00390625" style="47" customWidth="1"/>
  </cols>
  <sheetData>
    <row r="1" spans="1:6" ht="13.5">
      <c r="A1" s="64" t="s">
        <v>6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</row>
    <row r="2" spans="1:6" s="1" customFormat="1" ht="13.5">
      <c r="A2" s="62" t="s">
        <v>184</v>
      </c>
      <c r="B2" s="25" t="s">
        <v>40</v>
      </c>
      <c r="C2" s="22">
        <f aca="true" t="shared" si="0" ref="C2:C33">D2+E2</f>
        <v>0</v>
      </c>
      <c r="D2" s="22">
        <v>0</v>
      </c>
      <c r="E2" s="22">
        <v>0</v>
      </c>
      <c r="F2" s="49">
        <v>0</v>
      </c>
    </row>
    <row r="3" spans="1:17" ht="13.5">
      <c r="A3" s="62" t="s">
        <v>187</v>
      </c>
      <c r="B3" s="25" t="s">
        <v>39</v>
      </c>
      <c r="C3" s="22">
        <f t="shared" si="0"/>
        <v>40</v>
      </c>
      <c r="D3" s="22">
        <v>20</v>
      </c>
      <c r="E3" s="22">
        <v>20</v>
      </c>
      <c r="F3" s="48">
        <f>'八王子市西部'!F6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62" t="s">
        <v>188</v>
      </c>
      <c r="B4" s="25" t="s">
        <v>12</v>
      </c>
      <c r="C4" s="22">
        <f t="shared" si="0"/>
        <v>710</v>
      </c>
      <c r="D4" s="22">
        <v>170</v>
      </c>
      <c r="E4" s="22">
        <v>540</v>
      </c>
      <c r="F4" s="48">
        <f>'八王子市西部'!F8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6" ht="13.5">
      <c r="A5" s="62" t="s">
        <v>176</v>
      </c>
      <c r="B5" s="25" t="s">
        <v>24</v>
      </c>
      <c r="C5" s="22">
        <f t="shared" si="0"/>
        <v>440</v>
      </c>
      <c r="D5" s="22">
        <v>210</v>
      </c>
      <c r="E5" s="22">
        <v>230</v>
      </c>
      <c r="F5" s="48">
        <f>'八王子市西部'!F10</f>
        <v>0</v>
      </c>
    </row>
    <row r="6" spans="1:6" ht="13.5">
      <c r="A6" s="62" t="s">
        <v>176</v>
      </c>
      <c r="B6" s="25" t="s">
        <v>49</v>
      </c>
      <c r="C6" s="22">
        <f t="shared" si="0"/>
        <v>730</v>
      </c>
      <c r="D6" s="22">
        <v>360</v>
      </c>
      <c r="E6" s="22">
        <v>370</v>
      </c>
      <c r="F6" s="48">
        <f>'八王子市西部'!F12</f>
        <v>0</v>
      </c>
    </row>
    <row r="7" spans="1:6" ht="13.5">
      <c r="A7" s="62" t="s">
        <v>188</v>
      </c>
      <c r="B7" s="25" t="s">
        <v>30</v>
      </c>
      <c r="C7" s="22">
        <f t="shared" si="0"/>
        <v>410</v>
      </c>
      <c r="D7" s="22">
        <v>80</v>
      </c>
      <c r="E7" s="22">
        <v>330</v>
      </c>
      <c r="F7" s="48">
        <f>'八王子市西部'!F14</f>
        <v>0</v>
      </c>
    </row>
    <row r="8" spans="1:17" ht="13.5">
      <c r="A8" s="62" t="s">
        <v>187</v>
      </c>
      <c r="B8" s="25" t="s">
        <v>29</v>
      </c>
      <c r="C8" s="22">
        <f t="shared" si="0"/>
        <v>160</v>
      </c>
      <c r="D8" s="22">
        <v>40</v>
      </c>
      <c r="E8" s="22">
        <v>120</v>
      </c>
      <c r="F8" s="48">
        <f>'八王子市西部'!F16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6" ht="13.5">
      <c r="A9" s="62" t="s">
        <v>187</v>
      </c>
      <c r="B9" s="25" t="s">
        <v>44</v>
      </c>
      <c r="C9" s="22">
        <f t="shared" si="0"/>
        <v>610</v>
      </c>
      <c r="D9" s="22">
        <v>160</v>
      </c>
      <c r="E9" s="22">
        <v>450</v>
      </c>
      <c r="F9" s="48">
        <f>'八王子市西部'!F18</f>
        <v>0</v>
      </c>
    </row>
    <row r="10" spans="1:6" ht="13.5">
      <c r="A10" s="62" t="s">
        <v>187</v>
      </c>
      <c r="B10" s="25" t="s">
        <v>47</v>
      </c>
      <c r="C10" s="22">
        <f t="shared" si="0"/>
        <v>330</v>
      </c>
      <c r="D10" s="22">
        <v>90</v>
      </c>
      <c r="E10" s="22">
        <v>240</v>
      </c>
      <c r="F10" s="48">
        <f>'八王子市西部'!F20</f>
        <v>0</v>
      </c>
    </row>
    <row r="11" spans="1:6" ht="13.5">
      <c r="A11" s="62" t="s">
        <v>187</v>
      </c>
      <c r="B11" s="25" t="s">
        <v>42</v>
      </c>
      <c r="C11" s="22">
        <f t="shared" si="0"/>
        <v>170</v>
      </c>
      <c r="D11" s="22">
        <v>40</v>
      </c>
      <c r="E11" s="22">
        <v>130</v>
      </c>
      <c r="F11" s="48">
        <f>'八王子市西部'!F22</f>
        <v>0</v>
      </c>
    </row>
    <row r="12" spans="1:17" ht="13.5">
      <c r="A12" s="62" t="s">
        <v>188</v>
      </c>
      <c r="B12" s="25" t="s">
        <v>10</v>
      </c>
      <c r="C12" s="22">
        <f t="shared" si="0"/>
        <v>620</v>
      </c>
      <c r="D12" s="22">
        <v>140</v>
      </c>
      <c r="E12" s="22">
        <v>480</v>
      </c>
      <c r="F12" s="48">
        <f>'八王子市西部'!F24</f>
        <v>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3.5">
      <c r="A13" s="62" t="s">
        <v>187</v>
      </c>
      <c r="B13" s="25" t="s">
        <v>22</v>
      </c>
      <c r="C13" s="22">
        <f t="shared" si="0"/>
        <v>610</v>
      </c>
      <c r="D13" s="22">
        <v>330</v>
      </c>
      <c r="E13" s="22">
        <v>280</v>
      </c>
      <c r="F13" s="48">
        <f>'八王子市西部'!F26</f>
        <v>0</v>
      </c>
      <c r="I13" s="2"/>
      <c r="J13" s="2"/>
      <c r="K13" s="2"/>
      <c r="L13" s="2"/>
      <c r="M13" s="2"/>
      <c r="N13" s="2"/>
      <c r="O13" s="2"/>
      <c r="P13" s="2"/>
      <c r="Q13" s="2"/>
    </row>
    <row r="14" spans="1:6" ht="13.5">
      <c r="A14" s="62" t="s">
        <v>192</v>
      </c>
      <c r="B14" s="25" t="s">
        <v>23</v>
      </c>
      <c r="C14" s="22">
        <f t="shared" si="0"/>
        <v>240</v>
      </c>
      <c r="D14" s="22">
        <v>140</v>
      </c>
      <c r="E14" s="22">
        <v>100</v>
      </c>
      <c r="F14" s="48">
        <f>'八王子市西部'!F28</f>
        <v>0</v>
      </c>
    </row>
    <row r="15" spans="1:17" ht="13.5">
      <c r="A15" s="62" t="s">
        <v>192</v>
      </c>
      <c r="B15" s="25" t="s">
        <v>25</v>
      </c>
      <c r="C15" s="22">
        <f t="shared" si="0"/>
        <v>820</v>
      </c>
      <c r="D15" s="41">
        <v>330</v>
      </c>
      <c r="E15" s="21">
        <v>490</v>
      </c>
      <c r="F15" s="48">
        <f>'八王子市西部'!F30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6" ht="13.5">
      <c r="A16" s="62" t="s">
        <v>188</v>
      </c>
      <c r="B16" s="22" t="s">
        <v>41</v>
      </c>
      <c r="C16" s="21">
        <f t="shared" si="0"/>
        <v>230</v>
      </c>
      <c r="D16" s="21">
        <v>30</v>
      </c>
      <c r="E16" s="21">
        <v>200</v>
      </c>
      <c r="F16" s="48">
        <f>'八王子市西部'!F32</f>
        <v>0</v>
      </c>
    </row>
    <row r="17" spans="1:6" ht="13.5">
      <c r="A17" s="62" t="s">
        <v>178</v>
      </c>
      <c r="B17" s="25" t="s">
        <v>48</v>
      </c>
      <c r="C17" s="21">
        <f t="shared" si="0"/>
        <v>320</v>
      </c>
      <c r="D17" s="21">
        <v>60</v>
      </c>
      <c r="E17" s="21">
        <v>260</v>
      </c>
      <c r="F17" s="48">
        <f>'八王子市西部'!F34</f>
        <v>0</v>
      </c>
    </row>
    <row r="18" spans="1:6" ht="13.5">
      <c r="A18" s="62" t="s">
        <v>178</v>
      </c>
      <c r="B18" s="25" t="s">
        <v>43</v>
      </c>
      <c r="C18" s="21">
        <f t="shared" si="0"/>
        <v>450</v>
      </c>
      <c r="D18" s="21">
        <v>40</v>
      </c>
      <c r="E18" s="21">
        <v>410</v>
      </c>
      <c r="F18" s="48">
        <f>'八王子市西部'!F36</f>
        <v>0</v>
      </c>
    </row>
    <row r="19" spans="1:6" ht="13.5">
      <c r="A19" s="62" t="s">
        <v>193</v>
      </c>
      <c r="B19" s="25" t="s">
        <v>11</v>
      </c>
      <c r="C19" s="21">
        <f t="shared" si="0"/>
        <v>390</v>
      </c>
      <c r="D19" s="21">
        <v>90</v>
      </c>
      <c r="E19" s="21">
        <v>300</v>
      </c>
      <c r="F19" s="48">
        <f>'八王子市西部'!F38</f>
        <v>0</v>
      </c>
    </row>
    <row r="20" spans="1:6" ht="13.5">
      <c r="A20" s="62" t="s">
        <v>194</v>
      </c>
      <c r="B20" s="25" t="s">
        <v>9</v>
      </c>
      <c r="C20" s="21">
        <f t="shared" si="0"/>
        <v>950</v>
      </c>
      <c r="D20" s="21">
        <v>50</v>
      </c>
      <c r="E20" s="21">
        <v>900</v>
      </c>
      <c r="F20" s="48">
        <f>'八王子市西部'!F40</f>
        <v>0</v>
      </c>
    </row>
    <row r="21" spans="1:6" ht="13.5">
      <c r="A21" s="62" t="s">
        <v>193</v>
      </c>
      <c r="B21" s="22" t="s">
        <v>8</v>
      </c>
      <c r="C21" s="21">
        <f t="shared" si="0"/>
        <v>590</v>
      </c>
      <c r="D21" s="21">
        <v>80</v>
      </c>
      <c r="E21" s="21">
        <v>510</v>
      </c>
      <c r="F21" s="48">
        <f>'八王子市西部'!F42</f>
        <v>0</v>
      </c>
    </row>
    <row r="22" spans="1:6" ht="13.5">
      <c r="A22" s="62" t="s">
        <v>193</v>
      </c>
      <c r="B22" s="22" t="s">
        <v>75</v>
      </c>
      <c r="C22" s="21">
        <f t="shared" si="0"/>
        <v>360</v>
      </c>
      <c r="D22" s="21">
        <v>340</v>
      </c>
      <c r="E22" s="21">
        <v>20</v>
      </c>
      <c r="F22" s="48">
        <f>'八王子市西部'!F44</f>
        <v>0</v>
      </c>
    </row>
    <row r="23" spans="1:6" ht="13.5">
      <c r="A23" s="62" t="s">
        <v>194</v>
      </c>
      <c r="B23" s="22" t="s">
        <v>141</v>
      </c>
      <c r="C23" s="21">
        <f t="shared" si="0"/>
        <v>400</v>
      </c>
      <c r="D23" s="31">
        <v>80</v>
      </c>
      <c r="E23" s="31">
        <v>320</v>
      </c>
      <c r="F23" s="48">
        <f>'八王子市西部'!F46</f>
        <v>0</v>
      </c>
    </row>
    <row r="24" spans="1:6" ht="13.5">
      <c r="A24" s="62" t="s">
        <v>195</v>
      </c>
      <c r="B24" s="22" t="s">
        <v>142</v>
      </c>
      <c r="C24" s="21">
        <f t="shared" si="0"/>
        <v>200</v>
      </c>
      <c r="D24" s="79">
        <v>50</v>
      </c>
      <c r="E24" s="79">
        <v>150</v>
      </c>
      <c r="F24" s="48">
        <f>'八王子市西部'!F47</f>
        <v>0</v>
      </c>
    </row>
    <row r="25" spans="1:6" ht="13.5">
      <c r="A25" s="62" t="s">
        <v>196</v>
      </c>
      <c r="B25" s="22" t="s">
        <v>26</v>
      </c>
      <c r="C25" s="21">
        <f t="shared" si="0"/>
        <v>440</v>
      </c>
      <c r="D25" s="21">
        <v>190</v>
      </c>
      <c r="E25" s="21">
        <v>250</v>
      </c>
      <c r="F25" s="48">
        <f>'八王子市西部'!F50</f>
        <v>0</v>
      </c>
    </row>
    <row r="26" spans="1:6" ht="13.5">
      <c r="A26" s="62" t="s">
        <v>196</v>
      </c>
      <c r="B26" s="22" t="s">
        <v>27</v>
      </c>
      <c r="C26" s="21">
        <f t="shared" si="0"/>
        <v>670</v>
      </c>
      <c r="D26" s="21">
        <v>200</v>
      </c>
      <c r="E26" s="21">
        <v>470</v>
      </c>
      <c r="F26" s="48">
        <f>'八王子市西部'!F51</f>
        <v>0</v>
      </c>
    </row>
    <row r="27" spans="1:6" ht="13.5">
      <c r="A27" s="62" t="s">
        <v>196</v>
      </c>
      <c r="B27" s="22" t="s">
        <v>28</v>
      </c>
      <c r="C27" s="21">
        <f t="shared" si="0"/>
        <v>550</v>
      </c>
      <c r="D27" s="21">
        <v>290</v>
      </c>
      <c r="E27" s="21">
        <v>260</v>
      </c>
      <c r="F27" s="48">
        <f>'八王子市西部'!F52</f>
        <v>0</v>
      </c>
    </row>
    <row r="28" spans="1:6" ht="13.5">
      <c r="A28" s="54" t="s">
        <v>185</v>
      </c>
      <c r="B28" s="6" t="s">
        <v>55</v>
      </c>
      <c r="C28" s="10">
        <f t="shared" si="0"/>
        <v>880</v>
      </c>
      <c r="D28" s="80">
        <v>290</v>
      </c>
      <c r="E28" s="80">
        <v>590</v>
      </c>
      <c r="F28" s="65">
        <f>'八王子市西部'!L4</f>
        <v>0</v>
      </c>
    </row>
    <row r="29" spans="1:6" ht="13.5">
      <c r="A29" s="54" t="s">
        <v>186</v>
      </c>
      <c r="B29" s="6" t="s">
        <v>56</v>
      </c>
      <c r="C29" s="10">
        <f t="shared" si="0"/>
        <v>610</v>
      </c>
      <c r="D29" s="80">
        <v>320</v>
      </c>
      <c r="E29" s="80">
        <v>290</v>
      </c>
      <c r="F29" s="65">
        <f>'八王子市西部'!L5</f>
        <v>0</v>
      </c>
    </row>
    <row r="30" spans="1:17" ht="13.5">
      <c r="A30" s="54" t="s">
        <v>186</v>
      </c>
      <c r="B30" s="6" t="s">
        <v>57</v>
      </c>
      <c r="C30" s="10">
        <f t="shared" si="0"/>
        <v>330</v>
      </c>
      <c r="D30" s="80">
        <v>120</v>
      </c>
      <c r="E30" s="80">
        <v>210</v>
      </c>
      <c r="F30" s="65">
        <f>'八王子市西部'!L6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54" t="s">
        <v>185</v>
      </c>
      <c r="B31" s="6" t="s">
        <v>103</v>
      </c>
      <c r="C31" s="10">
        <f t="shared" si="0"/>
        <v>940</v>
      </c>
      <c r="D31" s="10">
        <v>550</v>
      </c>
      <c r="E31" s="10">
        <v>390</v>
      </c>
      <c r="F31" s="65">
        <f>'八王子市西部'!L9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54" t="s">
        <v>177</v>
      </c>
      <c r="B32" s="6" t="s">
        <v>46</v>
      </c>
      <c r="C32" s="10">
        <f t="shared" si="0"/>
        <v>1040</v>
      </c>
      <c r="D32" s="10">
        <v>550</v>
      </c>
      <c r="E32" s="10">
        <v>490</v>
      </c>
      <c r="F32" s="65">
        <f>'八王子市西部'!L11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6" ht="13.5">
      <c r="A33" s="54" t="s">
        <v>185</v>
      </c>
      <c r="B33" s="6" t="s">
        <v>114</v>
      </c>
      <c r="C33" s="10">
        <f t="shared" si="0"/>
        <v>3050</v>
      </c>
      <c r="D33" s="10">
        <v>1530</v>
      </c>
      <c r="E33" s="10">
        <v>1520</v>
      </c>
      <c r="F33" s="65">
        <f>'八王子市西部'!L13</f>
        <v>0</v>
      </c>
    </row>
    <row r="34" spans="1:6" s="1" customFormat="1" ht="13.5">
      <c r="A34" s="54" t="s">
        <v>185</v>
      </c>
      <c r="B34" s="6" t="s">
        <v>67</v>
      </c>
      <c r="C34" s="10">
        <f aca="true" t="shared" si="1" ref="C34:C40">D34+E34</f>
        <v>900</v>
      </c>
      <c r="D34" s="10">
        <v>250</v>
      </c>
      <c r="E34" s="10">
        <v>650</v>
      </c>
      <c r="F34" s="65">
        <f>'八王子市西部'!L15</f>
        <v>0</v>
      </c>
    </row>
    <row r="35" spans="1:17" s="1" customFormat="1" ht="13.5">
      <c r="A35" s="54" t="s">
        <v>189</v>
      </c>
      <c r="B35" s="6" t="s">
        <v>68</v>
      </c>
      <c r="C35" s="10">
        <f t="shared" si="1"/>
        <v>550</v>
      </c>
      <c r="D35" s="10">
        <v>120</v>
      </c>
      <c r="E35" s="10">
        <v>430</v>
      </c>
      <c r="F35" s="65">
        <f>'八王子市西部'!L16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1" customFormat="1" ht="13.5">
      <c r="A36" s="54" t="s">
        <v>186</v>
      </c>
      <c r="B36" s="6" t="s">
        <v>69</v>
      </c>
      <c r="C36" s="10">
        <f t="shared" si="1"/>
        <v>770</v>
      </c>
      <c r="D36" s="10">
        <v>190</v>
      </c>
      <c r="E36" s="10">
        <v>580</v>
      </c>
      <c r="F36" s="65">
        <f>'八王子市西部'!L17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3.5">
      <c r="A37" s="54" t="s">
        <v>185</v>
      </c>
      <c r="B37" s="6" t="s">
        <v>70</v>
      </c>
      <c r="C37" s="10">
        <f t="shared" si="1"/>
        <v>440</v>
      </c>
      <c r="D37" s="10">
        <v>150</v>
      </c>
      <c r="E37" s="10">
        <v>290</v>
      </c>
      <c r="F37" s="65">
        <f>'八王子市西部'!L18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54" t="s">
        <v>186</v>
      </c>
      <c r="B38" s="6" t="s">
        <v>71</v>
      </c>
      <c r="C38" s="10">
        <f t="shared" si="1"/>
        <v>600</v>
      </c>
      <c r="D38" s="10">
        <v>160</v>
      </c>
      <c r="E38" s="10">
        <v>440</v>
      </c>
      <c r="F38" s="65">
        <f>'八王子市西部'!L19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54" t="s">
        <v>186</v>
      </c>
      <c r="B39" s="6" t="s">
        <v>72</v>
      </c>
      <c r="C39" s="10">
        <f t="shared" si="1"/>
        <v>660</v>
      </c>
      <c r="D39" s="10">
        <v>120</v>
      </c>
      <c r="E39" s="81">
        <v>540</v>
      </c>
      <c r="F39" s="65">
        <f>'八王子市西部'!L20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54" t="s">
        <v>186</v>
      </c>
      <c r="B40" s="6" t="s">
        <v>73</v>
      </c>
      <c r="C40" s="10">
        <f t="shared" si="1"/>
        <v>670</v>
      </c>
      <c r="D40" s="10">
        <v>240</v>
      </c>
      <c r="E40" s="10">
        <v>430</v>
      </c>
      <c r="F40" s="65">
        <f>'八王子市西部'!L21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6" ht="13.5">
      <c r="A41" s="54" t="s">
        <v>190</v>
      </c>
      <c r="B41" s="6" t="s">
        <v>102</v>
      </c>
      <c r="C41" s="10">
        <f aca="true" t="shared" si="2" ref="C41:C80">D41+E41</f>
        <v>450</v>
      </c>
      <c r="D41" s="10">
        <v>210</v>
      </c>
      <c r="E41" s="10">
        <v>240</v>
      </c>
      <c r="F41" s="65">
        <f>'八王子市西部'!L24</f>
        <v>0</v>
      </c>
    </row>
    <row r="42" spans="1:6" ht="13.5">
      <c r="A42" s="54" t="s">
        <v>177</v>
      </c>
      <c r="B42" s="6" t="s">
        <v>119</v>
      </c>
      <c r="C42" s="10">
        <f t="shared" si="2"/>
        <v>550</v>
      </c>
      <c r="D42" s="10">
        <v>550</v>
      </c>
      <c r="E42" s="10">
        <v>0</v>
      </c>
      <c r="F42" s="65">
        <f>'八王子市西部'!L26</f>
        <v>0</v>
      </c>
    </row>
    <row r="43" spans="1:6" ht="13.5">
      <c r="A43" s="54" t="s">
        <v>191</v>
      </c>
      <c r="B43" s="6" t="s">
        <v>120</v>
      </c>
      <c r="C43" s="10">
        <f t="shared" si="2"/>
        <v>500</v>
      </c>
      <c r="D43" s="10">
        <v>500</v>
      </c>
      <c r="E43" s="10">
        <v>0</v>
      </c>
      <c r="F43" s="65">
        <f>'八王子市西部'!L27</f>
        <v>0</v>
      </c>
    </row>
    <row r="44" spans="1:17" ht="13.5">
      <c r="A44" s="54" t="s">
        <v>191</v>
      </c>
      <c r="B44" s="6" t="s">
        <v>121</v>
      </c>
      <c r="C44" s="10">
        <f t="shared" si="2"/>
        <v>610</v>
      </c>
      <c r="D44" s="10">
        <v>610</v>
      </c>
      <c r="E44" s="10">
        <v>0</v>
      </c>
      <c r="F44" s="65">
        <f>'八王子市西部'!L28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54" t="s">
        <v>191</v>
      </c>
      <c r="B45" s="6" t="s">
        <v>122</v>
      </c>
      <c r="C45" s="10">
        <f t="shared" si="2"/>
        <v>420</v>
      </c>
      <c r="D45" s="10">
        <v>420</v>
      </c>
      <c r="E45" s="10">
        <v>0</v>
      </c>
      <c r="F45" s="65">
        <f>'八王子市西部'!L29</f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6" ht="13.5">
      <c r="A46" s="54" t="s">
        <v>185</v>
      </c>
      <c r="B46" s="6" t="s">
        <v>123</v>
      </c>
      <c r="C46" s="10">
        <f t="shared" si="2"/>
        <v>530</v>
      </c>
      <c r="D46" s="10">
        <v>440</v>
      </c>
      <c r="E46" s="10">
        <v>90</v>
      </c>
      <c r="F46" s="65">
        <f>'八王子市西部'!L30</f>
        <v>0</v>
      </c>
    </row>
    <row r="47" spans="1:6" ht="13.5">
      <c r="A47" s="54" t="s">
        <v>185</v>
      </c>
      <c r="B47" s="6" t="s">
        <v>113</v>
      </c>
      <c r="C47" s="10">
        <f t="shared" si="2"/>
        <v>3310</v>
      </c>
      <c r="D47" s="10">
        <v>1010</v>
      </c>
      <c r="E47" s="10">
        <v>2300</v>
      </c>
      <c r="F47" s="65">
        <f>'八王子市西部'!L33</f>
        <v>0</v>
      </c>
    </row>
    <row r="48" spans="1:6" ht="13.5">
      <c r="A48" s="54" t="s">
        <v>191</v>
      </c>
      <c r="B48" s="6" t="s">
        <v>96</v>
      </c>
      <c r="C48" s="10">
        <f t="shared" si="2"/>
        <v>2640</v>
      </c>
      <c r="D48" s="10">
        <v>630</v>
      </c>
      <c r="E48" s="10">
        <v>2010</v>
      </c>
      <c r="F48" s="65">
        <f>'八王子市西部'!L35</f>
        <v>0</v>
      </c>
    </row>
    <row r="49" spans="1:17" ht="13.5">
      <c r="A49" s="54" t="s">
        <v>185</v>
      </c>
      <c r="B49" s="6" t="s">
        <v>128</v>
      </c>
      <c r="C49" s="10">
        <f t="shared" si="2"/>
        <v>830</v>
      </c>
      <c r="D49" s="10">
        <v>270</v>
      </c>
      <c r="E49" s="10">
        <v>560</v>
      </c>
      <c r="F49" s="65">
        <f>'八王子市西部'!L37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54" t="s">
        <v>185</v>
      </c>
      <c r="B50" s="6" t="s">
        <v>129</v>
      </c>
      <c r="C50" s="10">
        <f t="shared" si="2"/>
        <v>770</v>
      </c>
      <c r="D50" s="10">
        <v>410</v>
      </c>
      <c r="E50" s="10">
        <v>360</v>
      </c>
      <c r="F50" s="65">
        <f>'八王子市西部'!L38</f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6" ht="13.5">
      <c r="A51" s="54" t="s">
        <v>185</v>
      </c>
      <c r="B51" s="3" t="s">
        <v>35</v>
      </c>
      <c r="C51" s="10">
        <f t="shared" si="2"/>
        <v>1130</v>
      </c>
      <c r="D51" s="10">
        <v>290</v>
      </c>
      <c r="E51" s="10">
        <v>840</v>
      </c>
      <c r="F51" s="65">
        <f>'八王子市西部'!L41</f>
        <v>0</v>
      </c>
    </row>
    <row r="52" spans="1:17" ht="13.5">
      <c r="A52" s="54" t="s">
        <v>177</v>
      </c>
      <c r="B52" s="3" t="s">
        <v>36</v>
      </c>
      <c r="C52" s="10">
        <f t="shared" si="2"/>
        <v>1050</v>
      </c>
      <c r="D52" s="10">
        <v>480</v>
      </c>
      <c r="E52" s="10">
        <v>570</v>
      </c>
      <c r="F52" s="65">
        <f>'八王子市西部'!L42</f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6" ht="13.5">
      <c r="A53" s="54" t="s">
        <v>186</v>
      </c>
      <c r="B53" s="3" t="s">
        <v>37</v>
      </c>
      <c r="C53" s="10">
        <f t="shared" si="2"/>
        <v>990</v>
      </c>
      <c r="D53" s="10">
        <v>320</v>
      </c>
      <c r="E53" s="10">
        <v>670</v>
      </c>
      <c r="F53" s="65">
        <f>'八王子市西部'!L43</f>
        <v>0</v>
      </c>
    </row>
    <row r="54" spans="1:6" ht="13.5">
      <c r="A54" s="54" t="s">
        <v>177</v>
      </c>
      <c r="B54" s="3" t="s">
        <v>38</v>
      </c>
      <c r="C54" s="10">
        <f t="shared" si="2"/>
        <v>630</v>
      </c>
      <c r="D54" s="10">
        <v>170</v>
      </c>
      <c r="E54" s="10">
        <v>460</v>
      </c>
      <c r="F54" s="65">
        <f>'八王子市西部'!L44</f>
        <v>0</v>
      </c>
    </row>
    <row r="55" spans="1:6" s="13" customFormat="1" ht="13.5">
      <c r="A55" s="54" t="s">
        <v>190</v>
      </c>
      <c r="B55" s="6" t="s">
        <v>84</v>
      </c>
      <c r="C55" s="10">
        <f t="shared" si="2"/>
        <v>510</v>
      </c>
      <c r="D55" s="10">
        <v>120</v>
      </c>
      <c r="E55" s="10">
        <v>390</v>
      </c>
      <c r="F55" s="65">
        <f>'八王子市西部'!L47</f>
        <v>0</v>
      </c>
    </row>
    <row r="56" spans="1:6" ht="13.5">
      <c r="A56" s="54" t="s">
        <v>185</v>
      </c>
      <c r="B56" s="6" t="s">
        <v>85</v>
      </c>
      <c r="C56" s="10">
        <f t="shared" si="2"/>
        <v>770</v>
      </c>
      <c r="D56" s="10">
        <v>610</v>
      </c>
      <c r="E56" s="10">
        <v>160</v>
      </c>
      <c r="F56" s="65">
        <f>'八王子市西部'!L48</f>
        <v>0</v>
      </c>
    </row>
    <row r="57" spans="1:6" ht="13.5">
      <c r="A57" s="54" t="s">
        <v>191</v>
      </c>
      <c r="B57" s="6" t="s">
        <v>86</v>
      </c>
      <c r="C57" s="10">
        <f t="shared" si="2"/>
        <v>1040</v>
      </c>
      <c r="D57" s="10">
        <v>410</v>
      </c>
      <c r="E57" s="10">
        <v>630</v>
      </c>
      <c r="F57" s="65">
        <f>'八王子市西部'!L49</f>
        <v>0</v>
      </c>
    </row>
    <row r="58" spans="1:6" ht="13.5">
      <c r="A58" s="54" t="s">
        <v>186</v>
      </c>
      <c r="B58" s="6" t="s">
        <v>87</v>
      </c>
      <c r="C58" s="10">
        <f t="shared" si="2"/>
        <v>770</v>
      </c>
      <c r="D58" s="10">
        <v>370</v>
      </c>
      <c r="E58" s="10">
        <v>400</v>
      </c>
      <c r="F58" s="65">
        <f>'八王子市西部'!L50</f>
        <v>0</v>
      </c>
    </row>
    <row r="59" spans="1:6" ht="13.5">
      <c r="A59" s="54" t="s">
        <v>186</v>
      </c>
      <c r="B59" s="6" t="s">
        <v>88</v>
      </c>
      <c r="C59" s="10">
        <f t="shared" si="2"/>
        <v>770</v>
      </c>
      <c r="D59" s="10">
        <v>240</v>
      </c>
      <c r="E59" s="10">
        <v>530</v>
      </c>
      <c r="F59" s="65">
        <f>'八王子市西部'!L51</f>
        <v>0</v>
      </c>
    </row>
    <row r="60" spans="1:17" ht="13.5">
      <c r="A60" s="54" t="s">
        <v>185</v>
      </c>
      <c r="B60" s="6" t="s">
        <v>133</v>
      </c>
      <c r="C60" s="10">
        <f t="shared" si="2"/>
        <v>280</v>
      </c>
      <c r="D60" s="10">
        <v>280</v>
      </c>
      <c r="E60" s="10">
        <v>0</v>
      </c>
      <c r="F60" s="65">
        <f>'八王子市西部'!L54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6" ht="13.5">
      <c r="A61" s="54" t="s">
        <v>191</v>
      </c>
      <c r="B61" s="6" t="s">
        <v>134</v>
      </c>
      <c r="C61" s="10">
        <f t="shared" si="2"/>
        <v>280</v>
      </c>
      <c r="D61" s="10">
        <v>280</v>
      </c>
      <c r="E61" s="10">
        <v>0</v>
      </c>
      <c r="F61" s="65">
        <f>'八王子市西部'!L55</f>
        <v>0</v>
      </c>
    </row>
    <row r="62" spans="1:6" ht="13.5">
      <c r="A62" s="54" t="s">
        <v>185</v>
      </c>
      <c r="B62" s="6" t="s">
        <v>101</v>
      </c>
      <c r="C62" s="10">
        <f t="shared" si="2"/>
        <v>1400</v>
      </c>
      <c r="D62" s="10">
        <v>700</v>
      </c>
      <c r="E62" s="10">
        <v>700</v>
      </c>
      <c r="F62" s="65">
        <f>'八王子市西部'!L58</f>
        <v>0</v>
      </c>
    </row>
    <row r="63" spans="1:6" ht="13.5">
      <c r="A63" s="54" t="s">
        <v>177</v>
      </c>
      <c r="B63" s="6" t="s">
        <v>13</v>
      </c>
      <c r="C63" s="10">
        <f t="shared" si="2"/>
        <v>440</v>
      </c>
      <c r="D63" s="80">
        <v>100</v>
      </c>
      <c r="E63" s="80">
        <v>340</v>
      </c>
      <c r="F63" s="48">
        <f>'八王子市西部'!F66</f>
        <v>0</v>
      </c>
    </row>
    <row r="64" spans="1:6" ht="13.5">
      <c r="A64" s="54" t="s">
        <v>177</v>
      </c>
      <c r="B64" s="6" t="s">
        <v>14</v>
      </c>
      <c r="C64" s="10">
        <f t="shared" si="2"/>
        <v>770</v>
      </c>
      <c r="D64" s="80">
        <v>190</v>
      </c>
      <c r="E64" s="80">
        <v>580</v>
      </c>
      <c r="F64" s="48">
        <f>'八王子市西部'!F67</f>
        <v>0</v>
      </c>
    </row>
    <row r="65" spans="1:17" ht="13.5">
      <c r="A65" s="54" t="s">
        <v>177</v>
      </c>
      <c r="B65" s="6" t="s">
        <v>15</v>
      </c>
      <c r="C65" s="10">
        <f t="shared" si="2"/>
        <v>770</v>
      </c>
      <c r="D65" s="80">
        <v>200</v>
      </c>
      <c r="E65" s="80">
        <v>570</v>
      </c>
      <c r="F65" s="48">
        <f>'八王子市西部'!F68</f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6" ht="13.5">
      <c r="A66" s="54" t="s">
        <v>177</v>
      </c>
      <c r="B66" s="6" t="s">
        <v>16</v>
      </c>
      <c r="C66" s="10">
        <f t="shared" si="2"/>
        <v>440</v>
      </c>
      <c r="D66" s="80">
        <v>170</v>
      </c>
      <c r="E66" s="80">
        <v>270</v>
      </c>
      <c r="F66" s="48">
        <f>'八王子市西部'!F69</f>
        <v>0</v>
      </c>
    </row>
    <row r="67" spans="1:6" ht="13.5">
      <c r="A67" s="54" t="s">
        <v>177</v>
      </c>
      <c r="B67" s="6" t="s">
        <v>50</v>
      </c>
      <c r="C67" s="10">
        <f t="shared" si="2"/>
        <v>550</v>
      </c>
      <c r="D67" s="10">
        <v>240</v>
      </c>
      <c r="E67" s="10">
        <v>310</v>
      </c>
      <c r="F67" s="48">
        <f>'八王子市西部'!F72</f>
        <v>0</v>
      </c>
    </row>
    <row r="68" spans="1:6" ht="13.5">
      <c r="A68" s="54" t="s">
        <v>177</v>
      </c>
      <c r="B68" s="6" t="s">
        <v>51</v>
      </c>
      <c r="C68" s="10">
        <f t="shared" si="2"/>
        <v>550</v>
      </c>
      <c r="D68" s="10">
        <v>160</v>
      </c>
      <c r="E68" s="10">
        <v>390</v>
      </c>
      <c r="F68" s="48">
        <f>'八王子市西部'!F73</f>
        <v>0</v>
      </c>
    </row>
    <row r="69" spans="1:6" ht="13.5">
      <c r="A69" s="54" t="s">
        <v>177</v>
      </c>
      <c r="B69" s="6" t="s">
        <v>52</v>
      </c>
      <c r="C69" s="10">
        <f t="shared" si="2"/>
        <v>660</v>
      </c>
      <c r="D69" s="8">
        <v>220</v>
      </c>
      <c r="E69" s="10">
        <v>440</v>
      </c>
      <c r="F69" s="48">
        <f>'八王子市西部'!F74</f>
        <v>0</v>
      </c>
    </row>
    <row r="70" spans="1:17" ht="13.5" customHeight="1">
      <c r="A70" s="54" t="s">
        <v>177</v>
      </c>
      <c r="B70" s="6" t="s">
        <v>53</v>
      </c>
      <c r="C70" s="10">
        <f t="shared" si="2"/>
        <v>780</v>
      </c>
      <c r="D70" s="10">
        <v>310</v>
      </c>
      <c r="E70" s="10">
        <v>470</v>
      </c>
      <c r="F70" s="48">
        <f>'八王子市西部'!F75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6" ht="13.5">
      <c r="A71" s="54" t="s">
        <v>177</v>
      </c>
      <c r="B71" s="10" t="s">
        <v>124</v>
      </c>
      <c r="C71" s="10">
        <f t="shared" si="2"/>
        <v>1320</v>
      </c>
      <c r="D71" s="10">
        <v>320</v>
      </c>
      <c r="E71" s="10">
        <v>1000</v>
      </c>
      <c r="F71" s="48">
        <f>'八王子市西部'!F78</f>
        <v>0</v>
      </c>
    </row>
    <row r="72" spans="1:6" s="1" customFormat="1" ht="13.5">
      <c r="A72" s="54" t="s">
        <v>177</v>
      </c>
      <c r="B72" s="3" t="s">
        <v>61</v>
      </c>
      <c r="C72" s="10">
        <f t="shared" si="2"/>
        <v>660</v>
      </c>
      <c r="D72" s="10">
        <v>310</v>
      </c>
      <c r="E72" s="10">
        <v>350</v>
      </c>
      <c r="F72" s="48">
        <f>'八王子市西部'!F80</f>
        <v>0</v>
      </c>
    </row>
    <row r="73" spans="1:17" ht="13.5">
      <c r="A73" s="54" t="s">
        <v>177</v>
      </c>
      <c r="B73" s="3" t="s">
        <v>62</v>
      </c>
      <c r="C73" s="10">
        <f t="shared" si="2"/>
        <v>550</v>
      </c>
      <c r="D73" s="10">
        <v>270</v>
      </c>
      <c r="E73" s="10">
        <v>280</v>
      </c>
      <c r="F73" s="48">
        <f>'八王子市西部'!F81</f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3.5">
      <c r="A74" s="54" t="s">
        <v>177</v>
      </c>
      <c r="B74" s="3" t="s">
        <v>63</v>
      </c>
      <c r="C74" s="10">
        <f t="shared" si="2"/>
        <v>440</v>
      </c>
      <c r="D74" s="10">
        <v>290</v>
      </c>
      <c r="E74" s="10">
        <v>150</v>
      </c>
      <c r="F74" s="48">
        <f>'八王子市西部'!F82</f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3.5">
      <c r="A75" s="54" t="s">
        <v>177</v>
      </c>
      <c r="B75" s="3" t="s">
        <v>64</v>
      </c>
      <c r="C75" s="10">
        <f t="shared" si="2"/>
        <v>660</v>
      </c>
      <c r="D75" s="10">
        <v>430</v>
      </c>
      <c r="E75" s="10">
        <v>230</v>
      </c>
      <c r="F75" s="48">
        <f>'八王子市西部'!F83</f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6" ht="13.5">
      <c r="A76" s="54" t="s">
        <v>177</v>
      </c>
      <c r="B76" s="3" t="s">
        <v>65</v>
      </c>
      <c r="C76" s="10">
        <f t="shared" si="2"/>
        <v>550</v>
      </c>
      <c r="D76" s="10">
        <v>370</v>
      </c>
      <c r="E76" s="10">
        <v>180</v>
      </c>
      <c r="F76" s="48">
        <f>'八王子市西部'!F84</f>
        <v>0</v>
      </c>
    </row>
    <row r="77" spans="1:17" ht="13.5">
      <c r="A77" s="54" t="s">
        <v>177</v>
      </c>
      <c r="B77" s="3" t="s">
        <v>58</v>
      </c>
      <c r="C77" s="10">
        <f t="shared" si="2"/>
        <v>610</v>
      </c>
      <c r="D77" s="10">
        <v>250</v>
      </c>
      <c r="E77" s="10">
        <v>360</v>
      </c>
      <c r="F77" s="48">
        <f>'八王子市西部'!F87</f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>
      <c r="A78" s="54" t="s">
        <v>177</v>
      </c>
      <c r="B78" s="3" t="s">
        <v>59</v>
      </c>
      <c r="C78" s="10">
        <f t="shared" si="2"/>
        <v>660</v>
      </c>
      <c r="D78" s="10">
        <v>240</v>
      </c>
      <c r="E78" s="10">
        <v>420</v>
      </c>
      <c r="F78" s="48">
        <f>'八王子市西部'!F88</f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6" ht="13.5">
      <c r="A79" s="54" t="s">
        <v>186</v>
      </c>
      <c r="B79" s="3" t="s">
        <v>60</v>
      </c>
      <c r="C79" s="10">
        <f t="shared" si="2"/>
        <v>1210</v>
      </c>
      <c r="D79" s="10">
        <v>50</v>
      </c>
      <c r="E79" s="10">
        <v>1160</v>
      </c>
      <c r="F79" s="48">
        <f>'八王子市西部'!F89</f>
        <v>0</v>
      </c>
    </row>
    <row r="80" spans="1:17" ht="13.5">
      <c r="A80" s="54" t="s">
        <v>185</v>
      </c>
      <c r="B80" s="6" t="s">
        <v>54</v>
      </c>
      <c r="C80" s="10">
        <f t="shared" si="2"/>
        <v>1320</v>
      </c>
      <c r="D80" s="10">
        <v>620</v>
      </c>
      <c r="E80" s="10">
        <v>700</v>
      </c>
      <c r="F80" s="48">
        <f>'八王子市西部'!F92</f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6" ht="13.5">
      <c r="A81" s="54" t="s">
        <v>197</v>
      </c>
      <c r="B81" s="11" t="s">
        <v>146</v>
      </c>
      <c r="C81" s="10">
        <f aca="true" t="shared" si="3" ref="C81:C86">D81+E81</f>
        <v>360</v>
      </c>
      <c r="D81" s="82">
        <v>60</v>
      </c>
      <c r="E81" s="82">
        <v>300</v>
      </c>
      <c r="F81" s="48">
        <f>'八王子市西部'!F94</f>
        <v>0</v>
      </c>
    </row>
    <row r="82" spans="1:6" ht="13.5">
      <c r="A82" s="54" t="s">
        <v>197</v>
      </c>
      <c r="B82" s="11" t="s">
        <v>147</v>
      </c>
      <c r="C82" s="10">
        <f t="shared" si="3"/>
        <v>360</v>
      </c>
      <c r="D82" s="82">
        <v>260</v>
      </c>
      <c r="E82" s="82">
        <v>100</v>
      </c>
      <c r="F82" s="48">
        <f>'八王子市西部'!F95</f>
        <v>0</v>
      </c>
    </row>
    <row r="83" spans="1:6" ht="13.5">
      <c r="A83" s="54" t="s">
        <v>190</v>
      </c>
      <c r="B83" s="11" t="s">
        <v>148</v>
      </c>
      <c r="C83" s="10">
        <f t="shared" si="3"/>
        <v>290</v>
      </c>
      <c r="D83" s="82">
        <v>290</v>
      </c>
      <c r="E83" s="82">
        <v>0</v>
      </c>
      <c r="F83" s="48">
        <f>'八王子市西部'!F96</f>
        <v>0</v>
      </c>
    </row>
    <row r="84" spans="1:17" ht="13.5">
      <c r="A84" s="54" t="s">
        <v>198</v>
      </c>
      <c r="B84" s="11" t="s">
        <v>149</v>
      </c>
      <c r="C84" s="10">
        <f t="shared" si="3"/>
        <v>490</v>
      </c>
      <c r="D84" s="82">
        <v>470</v>
      </c>
      <c r="E84" s="82">
        <v>20</v>
      </c>
      <c r="F84" s="48">
        <f>'八王子市西部'!F97</f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6" ht="13.5">
      <c r="A85" s="54" t="s">
        <v>190</v>
      </c>
      <c r="B85" s="11" t="s">
        <v>150</v>
      </c>
      <c r="C85" s="10">
        <f t="shared" si="3"/>
        <v>380</v>
      </c>
      <c r="D85" s="82">
        <v>280</v>
      </c>
      <c r="E85" s="82">
        <v>100</v>
      </c>
      <c r="F85" s="48">
        <f>'八王子市西部'!F98</f>
        <v>0</v>
      </c>
    </row>
    <row r="86" spans="1:6" ht="13.5">
      <c r="A86" s="54" t="s">
        <v>190</v>
      </c>
      <c r="B86" s="11" t="s">
        <v>151</v>
      </c>
      <c r="C86" s="10">
        <f t="shared" si="3"/>
        <v>510</v>
      </c>
      <c r="D86" s="82">
        <v>400</v>
      </c>
      <c r="E86" s="82">
        <v>110</v>
      </c>
      <c r="F86" s="48">
        <f>'八王子市西部'!F99</f>
        <v>0</v>
      </c>
    </row>
    <row r="87" spans="1:6" ht="13.5">
      <c r="A87" s="54" t="s">
        <v>185</v>
      </c>
      <c r="B87" s="6" t="s">
        <v>83</v>
      </c>
      <c r="C87" s="10">
        <f aca="true" t="shared" si="4" ref="C87:C95">D87+E87</f>
        <v>1020</v>
      </c>
      <c r="D87" s="10">
        <v>320</v>
      </c>
      <c r="E87" s="10">
        <v>700</v>
      </c>
      <c r="F87" s="48">
        <f>'八王子市西部'!F102</f>
        <v>0</v>
      </c>
    </row>
    <row r="88" spans="1:6" ht="13.5">
      <c r="A88" s="54" t="s">
        <v>185</v>
      </c>
      <c r="B88" s="6" t="s">
        <v>143</v>
      </c>
      <c r="C88" s="10">
        <f t="shared" si="4"/>
        <v>280</v>
      </c>
      <c r="D88" s="10">
        <v>50</v>
      </c>
      <c r="E88" s="10">
        <v>230</v>
      </c>
      <c r="F88" s="48">
        <f>'八王子市西部'!F104</f>
        <v>0</v>
      </c>
    </row>
    <row r="89" spans="1:6" ht="13.5">
      <c r="A89" s="54" t="s">
        <v>186</v>
      </c>
      <c r="B89" s="6" t="s">
        <v>144</v>
      </c>
      <c r="C89" s="10">
        <f t="shared" si="4"/>
        <v>420</v>
      </c>
      <c r="D89" s="10">
        <v>140</v>
      </c>
      <c r="E89" s="10">
        <v>280</v>
      </c>
      <c r="F89" s="48">
        <f>'八王子市西部'!F105</f>
        <v>0</v>
      </c>
    </row>
    <row r="90" spans="1:6" ht="13.5">
      <c r="A90" s="54" t="s">
        <v>186</v>
      </c>
      <c r="B90" s="6" t="s">
        <v>145</v>
      </c>
      <c r="C90" s="10">
        <f t="shared" si="4"/>
        <v>310</v>
      </c>
      <c r="D90" s="10">
        <v>110</v>
      </c>
      <c r="E90" s="10">
        <v>200</v>
      </c>
      <c r="F90" s="48">
        <f>'八王子市西部'!F106</f>
        <v>0</v>
      </c>
    </row>
    <row r="91" spans="1:6" ht="13.5">
      <c r="A91" s="54" t="s">
        <v>185</v>
      </c>
      <c r="B91" s="6" t="s">
        <v>76</v>
      </c>
      <c r="C91" s="10">
        <f t="shared" si="4"/>
        <v>2640</v>
      </c>
      <c r="D91" s="10">
        <v>980</v>
      </c>
      <c r="E91" s="10">
        <v>1660</v>
      </c>
      <c r="F91" s="48">
        <f>'八王子市西部'!F109</f>
        <v>0</v>
      </c>
    </row>
    <row r="92" spans="1:17" ht="13.5">
      <c r="A92" s="54" t="s">
        <v>199</v>
      </c>
      <c r="B92" s="3" t="s">
        <v>17</v>
      </c>
      <c r="C92" s="84">
        <f t="shared" si="4"/>
        <v>440</v>
      </c>
      <c r="D92" s="10">
        <v>240</v>
      </c>
      <c r="E92" s="10">
        <v>200</v>
      </c>
      <c r="F92" s="48">
        <f>'八王子市西部'!F111</f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6" ht="13.5">
      <c r="A93" s="54" t="s">
        <v>185</v>
      </c>
      <c r="B93" s="3" t="s">
        <v>66</v>
      </c>
      <c r="C93" s="10">
        <f t="shared" si="4"/>
        <v>490</v>
      </c>
      <c r="D93" s="10">
        <v>380</v>
      </c>
      <c r="E93" s="10">
        <v>110</v>
      </c>
      <c r="F93" s="48">
        <f>'八王子市西部'!F113</f>
        <v>0</v>
      </c>
    </row>
    <row r="94" spans="1:6" ht="12.75" customHeight="1">
      <c r="A94" s="54" t="s">
        <v>185</v>
      </c>
      <c r="B94" s="6" t="s">
        <v>131</v>
      </c>
      <c r="C94" s="10">
        <f t="shared" si="4"/>
        <v>260</v>
      </c>
      <c r="D94" s="10">
        <v>260</v>
      </c>
      <c r="E94" s="10">
        <v>0</v>
      </c>
      <c r="F94" s="48">
        <f>'八王子市西部'!F115</f>
        <v>0</v>
      </c>
    </row>
    <row r="95" spans="1:17" ht="12" customHeight="1">
      <c r="A95" s="54" t="s">
        <v>177</v>
      </c>
      <c r="B95" s="6" t="s">
        <v>132</v>
      </c>
      <c r="C95" s="10">
        <f t="shared" si="4"/>
        <v>540</v>
      </c>
      <c r="D95" s="10">
        <v>540</v>
      </c>
      <c r="E95" s="10">
        <v>0</v>
      </c>
      <c r="F95" s="48">
        <f>'八王子市西部'!F116</f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3.5">
      <c r="A96" s="54" t="s">
        <v>177</v>
      </c>
      <c r="B96" s="10" t="s">
        <v>135</v>
      </c>
      <c r="C96" s="6">
        <f aca="true" t="shared" si="5" ref="C96:C101">D96+E96</f>
        <v>550</v>
      </c>
      <c r="D96" s="15">
        <v>0</v>
      </c>
      <c r="E96" s="3">
        <v>550</v>
      </c>
      <c r="F96" s="65">
        <f>'八王子市西部'!L66</f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5">
      <c r="A97" s="54" t="s">
        <v>177</v>
      </c>
      <c r="B97" s="10" t="s">
        <v>136</v>
      </c>
      <c r="C97" s="6">
        <f t="shared" si="5"/>
        <v>230</v>
      </c>
      <c r="D97" s="15">
        <v>80</v>
      </c>
      <c r="E97" s="10">
        <v>150</v>
      </c>
      <c r="F97" s="65">
        <f>'八王子市西部'!L67</f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6" ht="13.5">
      <c r="A98" s="54" t="s">
        <v>177</v>
      </c>
      <c r="B98" s="10" t="s">
        <v>137</v>
      </c>
      <c r="C98" s="6">
        <f t="shared" si="5"/>
        <v>510</v>
      </c>
      <c r="D98" s="15">
        <v>210</v>
      </c>
      <c r="E98" s="6">
        <v>300</v>
      </c>
      <c r="F98" s="65">
        <f>'八王子市西部'!L68</f>
        <v>0</v>
      </c>
    </row>
    <row r="99" spans="1:6" ht="13.5">
      <c r="A99" s="54" t="s">
        <v>177</v>
      </c>
      <c r="B99" s="10" t="s">
        <v>138</v>
      </c>
      <c r="C99" s="6">
        <f t="shared" si="5"/>
        <v>500</v>
      </c>
      <c r="D99" s="15">
        <v>180</v>
      </c>
      <c r="E99" s="10">
        <v>320</v>
      </c>
      <c r="F99" s="65">
        <f>'八王子市西部'!L69</f>
        <v>0</v>
      </c>
    </row>
    <row r="100" spans="1:6" ht="13.5">
      <c r="A100" s="54" t="s">
        <v>177</v>
      </c>
      <c r="B100" s="10" t="s">
        <v>139</v>
      </c>
      <c r="C100" s="6">
        <f t="shared" si="5"/>
        <v>490</v>
      </c>
      <c r="D100" s="15">
        <v>170</v>
      </c>
      <c r="E100" s="10">
        <v>320</v>
      </c>
      <c r="F100" s="65">
        <f>'八王子市西部'!L70</f>
        <v>0</v>
      </c>
    </row>
    <row r="101" spans="1:6" ht="13.5">
      <c r="A101" s="54" t="s">
        <v>177</v>
      </c>
      <c r="B101" s="10" t="s">
        <v>140</v>
      </c>
      <c r="C101" s="6">
        <f t="shared" si="5"/>
        <v>230</v>
      </c>
      <c r="D101" s="10">
        <v>230</v>
      </c>
      <c r="E101" s="10">
        <v>0</v>
      </c>
      <c r="F101" s="65">
        <f>'八王子市西部'!L71</f>
        <v>0</v>
      </c>
    </row>
    <row r="102" spans="1:6" ht="13.5">
      <c r="A102" s="54" t="s">
        <v>177</v>
      </c>
      <c r="B102" s="3" t="s">
        <v>31</v>
      </c>
      <c r="C102" s="6">
        <f aca="true" t="shared" si="6" ref="C102:C133">D102+E102</f>
        <v>820</v>
      </c>
      <c r="D102" s="15">
        <v>160</v>
      </c>
      <c r="E102" s="6">
        <v>660</v>
      </c>
      <c r="F102" s="65">
        <f>'八王子市西部'!L74</f>
        <v>0</v>
      </c>
    </row>
    <row r="103" spans="1:6" ht="13.5">
      <c r="A103" s="54" t="s">
        <v>177</v>
      </c>
      <c r="B103" s="3" t="s">
        <v>32</v>
      </c>
      <c r="C103" s="6">
        <f t="shared" si="6"/>
        <v>830</v>
      </c>
      <c r="D103" s="15">
        <v>160</v>
      </c>
      <c r="E103" s="6">
        <v>670</v>
      </c>
      <c r="F103" s="65">
        <f>'八王子市西部'!L75</f>
        <v>0</v>
      </c>
    </row>
    <row r="104" spans="1:6" ht="13.5">
      <c r="A104" s="54" t="s">
        <v>177</v>
      </c>
      <c r="B104" s="3" t="s">
        <v>33</v>
      </c>
      <c r="C104" s="6">
        <f t="shared" si="6"/>
        <v>550</v>
      </c>
      <c r="D104" s="15">
        <v>100</v>
      </c>
      <c r="E104" s="3">
        <v>450</v>
      </c>
      <c r="F104" s="65">
        <f>'八王子市西部'!L76</f>
        <v>0</v>
      </c>
    </row>
    <row r="105" spans="1:6" ht="13.5">
      <c r="A105" s="54" t="s">
        <v>177</v>
      </c>
      <c r="B105" s="3" t="s">
        <v>34</v>
      </c>
      <c r="C105" s="6">
        <f t="shared" si="6"/>
        <v>1040</v>
      </c>
      <c r="D105" s="15">
        <v>90</v>
      </c>
      <c r="E105" s="3">
        <v>950</v>
      </c>
      <c r="F105" s="65">
        <f>'八王子市西部'!L77</f>
        <v>0</v>
      </c>
    </row>
    <row r="106" spans="1:6" ht="13.5">
      <c r="A106" s="54" t="s">
        <v>177</v>
      </c>
      <c r="B106" s="10" t="s">
        <v>90</v>
      </c>
      <c r="C106" s="6">
        <f t="shared" si="6"/>
        <v>880</v>
      </c>
      <c r="D106" s="10">
        <v>590</v>
      </c>
      <c r="E106" s="10">
        <v>290</v>
      </c>
      <c r="F106" s="65">
        <f>'八王子市西部'!L80:L80</f>
        <v>0</v>
      </c>
    </row>
    <row r="107" spans="1:6" ht="13.5">
      <c r="A107" s="54" t="s">
        <v>177</v>
      </c>
      <c r="B107" s="10" t="s">
        <v>91</v>
      </c>
      <c r="C107" s="6">
        <f t="shared" si="6"/>
        <v>990</v>
      </c>
      <c r="D107" s="10">
        <v>500</v>
      </c>
      <c r="E107" s="10">
        <v>490</v>
      </c>
      <c r="F107" s="65">
        <f>'八王子市西部'!L81:L81</f>
        <v>0</v>
      </c>
    </row>
    <row r="108" spans="1:6" ht="13.5">
      <c r="A108" s="54" t="s">
        <v>177</v>
      </c>
      <c r="B108" s="10" t="s">
        <v>92</v>
      </c>
      <c r="C108" s="6">
        <f t="shared" si="6"/>
        <v>500</v>
      </c>
      <c r="D108" s="10">
        <v>390</v>
      </c>
      <c r="E108" s="10">
        <v>110</v>
      </c>
      <c r="F108" s="65">
        <f>'八王子市西部'!L82:L82</f>
        <v>0</v>
      </c>
    </row>
    <row r="109" spans="1:6" ht="13.5">
      <c r="A109" s="54" t="s">
        <v>177</v>
      </c>
      <c r="B109" s="10" t="s">
        <v>93</v>
      </c>
      <c r="C109" s="6">
        <f t="shared" si="6"/>
        <v>550</v>
      </c>
      <c r="D109" s="10">
        <v>470</v>
      </c>
      <c r="E109" s="10">
        <v>80</v>
      </c>
      <c r="F109" s="65">
        <f>'八王子市西部'!L83:L83</f>
        <v>0</v>
      </c>
    </row>
    <row r="110" spans="1:6" ht="13.5">
      <c r="A110" s="54" t="s">
        <v>177</v>
      </c>
      <c r="B110" s="6" t="s">
        <v>18</v>
      </c>
      <c r="C110" s="6">
        <f t="shared" si="6"/>
        <v>420</v>
      </c>
      <c r="D110" s="14">
        <v>290</v>
      </c>
      <c r="E110" s="14">
        <v>130</v>
      </c>
      <c r="F110" s="65">
        <f>'八王子市西部'!L86</f>
        <v>0</v>
      </c>
    </row>
    <row r="111" spans="1:6" ht="13.5">
      <c r="A111" s="54" t="s">
        <v>177</v>
      </c>
      <c r="B111" s="6" t="s">
        <v>19</v>
      </c>
      <c r="C111" s="6">
        <f t="shared" si="6"/>
        <v>610</v>
      </c>
      <c r="D111" s="14">
        <v>130</v>
      </c>
      <c r="E111" s="14">
        <v>480</v>
      </c>
      <c r="F111" s="65">
        <f>'八王子市西部'!L87</f>
        <v>0</v>
      </c>
    </row>
    <row r="112" spans="1:6" ht="13.5">
      <c r="A112" s="54" t="s">
        <v>177</v>
      </c>
      <c r="B112" s="6" t="s">
        <v>20</v>
      </c>
      <c r="C112" s="6">
        <f t="shared" si="6"/>
        <v>500</v>
      </c>
      <c r="D112" s="14">
        <v>140</v>
      </c>
      <c r="E112" s="14">
        <v>360</v>
      </c>
      <c r="F112" s="65">
        <f>'八王子市西部'!L88</f>
        <v>0</v>
      </c>
    </row>
    <row r="113" spans="1:6" ht="12" customHeight="1">
      <c r="A113" s="54" t="s">
        <v>177</v>
      </c>
      <c r="B113" s="6" t="s">
        <v>21</v>
      </c>
      <c r="C113" s="6">
        <f t="shared" si="6"/>
        <v>500</v>
      </c>
      <c r="D113" s="14">
        <v>210</v>
      </c>
      <c r="E113" s="14">
        <v>290</v>
      </c>
      <c r="F113" s="65">
        <f>'八王子市西部'!L89</f>
        <v>0</v>
      </c>
    </row>
    <row r="114" spans="1:6" ht="13.5">
      <c r="A114" s="54" t="s">
        <v>177</v>
      </c>
      <c r="B114" s="15" t="s">
        <v>159</v>
      </c>
      <c r="C114" s="6">
        <f t="shared" si="6"/>
        <v>710</v>
      </c>
      <c r="D114" s="6">
        <v>460</v>
      </c>
      <c r="E114" s="6">
        <v>250</v>
      </c>
      <c r="F114" s="65">
        <f>'八王子市西部'!L92</f>
        <v>0</v>
      </c>
    </row>
    <row r="115" spans="1:6" ht="13.5">
      <c r="A115" s="54" t="s">
        <v>177</v>
      </c>
      <c r="B115" s="3" t="s">
        <v>45</v>
      </c>
      <c r="C115" s="6">
        <f t="shared" si="6"/>
        <v>940</v>
      </c>
      <c r="D115" s="6">
        <v>440</v>
      </c>
      <c r="E115" s="6">
        <v>500</v>
      </c>
      <c r="F115" s="65">
        <f>'八王子市西部'!L94</f>
        <v>0</v>
      </c>
    </row>
    <row r="116" spans="1:6" ht="13.5">
      <c r="A116" s="62" t="s">
        <v>200</v>
      </c>
      <c r="B116" s="22" t="s">
        <v>125</v>
      </c>
      <c r="C116" s="21">
        <f t="shared" si="6"/>
        <v>2480</v>
      </c>
      <c r="D116" s="21">
        <v>900</v>
      </c>
      <c r="E116" s="21">
        <v>1580</v>
      </c>
      <c r="F116" s="48">
        <f>'八王子市西部'!F128</f>
        <v>0</v>
      </c>
    </row>
    <row r="117" spans="1:6" ht="13.5">
      <c r="A117" s="62" t="s">
        <v>200</v>
      </c>
      <c r="B117" s="22" t="s">
        <v>110</v>
      </c>
      <c r="C117" s="21">
        <f t="shared" si="6"/>
        <v>1650</v>
      </c>
      <c r="D117" s="21">
        <v>870</v>
      </c>
      <c r="E117" s="21">
        <v>780</v>
      </c>
      <c r="F117" s="48">
        <f>'八王子市西部'!F130</f>
        <v>0</v>
      </c>
    </row>
    <row r="118" spans="1:6" ht="13.5">
      <c r="A118" s="62" t="s">
        <v>201</v>
      </c>
      <c r="B118" s="22" t="s">
        <v>126</v>
      </c>
      <c r="C118" s="21">
        <f t="shared" si="6"/>
        <v>500</v>
      </c>
      <c r="D118" s="21">
        <v>350</v>
      </c>
      <c r="E118" s="21">
        <v>150</v>
      </c>
      <c r="F118" s="48">
        <f>'八王子市西部'!F132</f>
        <v>0</v>
      </c>
    </row>
    <row r="119" spans="1:6" ht="13.5">
      <c r="A119" s="62" t="s">
        <v>202</v>
      </c>
      <c r="B119" s="27" t="s">
        <v>160</v>
      </c>
      <c r="C119" s="21">
        <f t="shared" si="6"/>
        <v>10</v>
      </c>
      <c r="D119" s="21">
        <v>10</v>
      </c>
      <c r="E119" s="21">
        <v>0</v>
      </c>
      <c r="F119" s="48">
        <f>'八王子市西部'!F134</f>
        <v>0</v>
      </c>
    </row>
    <row r="120" spans="1:6" ht="13.5">
      <c r="A120" s="62" t="s">
        <v>203</v>
      </c>
      <c r="B120" s="27" t="s">
        <v>161</v>
      </c>
      <c r="C120" s="21">
        <f t="shared" si="6"/>
        <v>300</v>
      </c>
      <c r="D120" s="21">
        <v>270</v>
      </c>
      <c r="E120" s="21">
        <v>30</v>
      </c>
      <c r="F120" s="48">
        <f>'八王子市西部'!F136</f>
        <v>0</v>
      </c>
    </row>
    <row r="121" spans="1:6" ht="13.5">
      <c r="A121" s="62" t="s">
        <v>202</v>
      </c>
      <c r="B121" s="22" t="s">
        <v>130</v>
      </c>
      <c r="C121" s="21">
        <f t="shared" si="6"/>
        <v>1000</v>
      </c>
      <c r="D121" s="21">
        <v>400</v>
      </c>
      <c r="E121" s="21">
        <v>600</v>
      </c>
      <c r="F121" s="48">
        <f>'八王子市西部'!F138</f>
        <v>0</v>
      </c>
    </row>
    <row r="122" spans="1:6" ht="13.5">
      <c r="A122" s="62" t="s">
        <v>202</v>
      </c>
      <c r="B122" s="22" t="s">
        <v>112</v>
      </c>
      <c r="C122" s="21">
        <f t="shared" si="6"/>
        <v>3280</v>
      </c>
      <c r="D122" s="21">
        <v>1820</v>
      </c>
      <c r="E122" s="21">
        <v>1460</v>
      </c>
      <c r="F122" s="48">
        <f>'八王子市西部'!F140</f>
        <v>0</v>
      </c>
    </row>
    <row r="123" spans="1:6" ht="13.5">
      <c r="A123" s="62" t="s">
        <v>202</v>
      </c>
      <c r="B123" s="22" t="s">
        <v>100</v>
      </c>
      <c r="C123" s="21">
        <f t="shared" si="6"/>
        <v>600</v>
      </c>
      <c r="D123" s="21">
        <v>550</v>
      </c>
      <c r="E123" s="21">
        <v>50</v>
      </c>
      <c r="F123" s="48">
        <f>'八王子市西部'!F142</f>
        <v>0</v>
      </c>
    </row>
    <row r="124" spans="1:6" ht="13.5">
      <c r="A124" s="62" t="s">
        <v>204</v>
      </c>
      <c r="B124" s="22" t="s">
        <v>109</v>
      </c>
      <c r="C124" s="21">
        <f t="shared" si="6"/>
        <v>1980</v>
      </c>
      <c r="D124" s="21">
        <v>1780</v>
      </c>
      <c r="E124" s="21">
        <v>200</v>
      </c>
      <c r="F124" s="48">
        <f>'八王子市西部'!F144</f>
        <v>0</v>
      </c>
    </row>
    <row r="125" spans="1:6" ht="13.5">
      <c r="A125" s="62" t="s">
        <v>204</v>
      </c>
      <c r="B125" s="27" t="s">
        <v>163</v>
      </c>
      <c r="C125" s="21">
        <f t="shared" si="6"/>
        <v>810</v>
      </c>
      <c r="D125" s="21">
        <v>770</v>
      </c>
      <c r="E125" s="21">
        <v>40</v>
      </c>
      <c r="F125" s="48">
        <f>'八王子市西部'!F146</f>
        <v>0</v>
      </c>
    </row>
    <row r="126" spans="1:6" ht="13.5">
      <c r="A126" s="62" t="s">
        <v>179</v>
      </c>
      <c r="B126" s="22" t="s">
        <v>116</v>
      </c>
      <c r="C126" s="21">
        <f t="shared" si="6"/>
        <v>880</v>
      </c>
      <c r="D126" s="21">
        <v>860</v>
      </c>
      <c r="E126" s="21">
        <v>20</v>
      </c>
      <c r="F126" s="48">
        <f>'八王子市西部'!F148</f>
        <v>0</v>
      </c>
    </row>
    <row r="127" spans="1:6" ht="13.5">
      <c r="A127" s="62" t="s">
        <v>205</v>
      </c>
      <c r="B127" s="22" t="s">
        <v>117</v>
      </c>
      <c r="C127" s="21">
        <f t="shared" si="6"/>
        <v>800</v>
      </c>
      <c r="D127" s="21">
        <v>660</v>
      </c>
      <c r="E127" s="21">
        <v>140</v>
      </c>
      <c r="F127" s="48">
        <f>'八王子市西部'!F149</f>
        <v>0</v>
      </c>
    </row>
    <row r="128" spans="1:6" ht="13.5">
      <c r="A128" s="62" t="s">
        <v>205</v>
      </c>
      <c r="B128" s="22" t="s">
        <v>118</v>
      </c>
      <c r="C128" s="21">
        <f t="shared" si="6"/>
        <v>550</v>
      </c>
      <c r="D128" s="21">
        <v>540</v>
      </c>
      <c r="E128" s="21">
        <v>10</v>
      </c>
      <c r="F128" s="48">
        <f>'八王子市西部'!F150</f>
        <v>0</v>
      </c>
    </row>
    <row r="129" spans="1:6" ht="13.5">
      <c r="A129" s="62" t="s">
        <v>202</v>
      </c>
      <c r="B129" s="22" t="s">
        <v>111</v>
      </c>
      <c r="C129" s="21">
        <f t="shared" si="6"/>
        <v>1590</v>
      </c>
      <c r="D129" s="21">
        <v>790</v>
      </c>
      <c r="E129" s="21">
        <v>800</v>
      </c>
      <c r="F129" s="48">
        <f>'八王子市西部'!F153</f>
        <v>0</v>
      </c>
    </row>
    <row r="130" spans="1:6" ht="13.5">
      <c r="A130" s="62" t="s">
        <v>202</v>
      </c>
      <c r="B130" s="22" t="s">
        <v>127</v>
      </c>
      <c r="C130" s="21">
        <f t="shared" si="6"/>
        <v>1200</v>
      </c>
      <c r="D130" s="21">
        <v>550</v>
      </c>
      <c r="E130" s="21">
        <v>650</v>
      </c>
      <c r="F130" s="48">
        <f>'八王子市西部'!F155</f>
        <v>0</v>
      </c>
    </row>
    <row r="131" spans="1:6" ht="13.5">
      <c r="A131" s="62" t="s">
        <v>202</v>
      </c>
      <c r="B131" s="22" t="s">
        <v>99</v>
      </c>
      <c r="C131" s="21">
        <f t="shared" si="6"/>
        <v>1400</v>
      </c>
      <c r="D131" s="21">
        <v>920</v>
      </c>
      <c r="E131" s="21">
        <v>480</v>
      </c>
      <c r="F131" s="48">
        <f>'八王子市西部'!F157</f>
        <v>0</v>
      </c>
    </row>
    <row r="132" spans="1:6" ht="13.5">
      <c r="A132" s="62" t="s">
        <v>206</v>
      </c>
      <c r="B132" s="22" t="s">
        <v>78</v>
      </c>
      <c r="C132" s="21">
        <f t="shared" si="6"/>
        <v>900</v>
      </c>
      <c r="D132" s="21">
        <v>500</v>
      </c>
      <c r="E132" s="21">
        <v>400</v>
      </c>
      <c r="F132" s="48">
        <f>'八王子市西部'!F159</f>
        <v>0</v>
      </c>
    </row>
    <row r="133" spans="1:6" ht="13.5">
      <c r="A133" s="62" t="s">
        <v>202</v>
      </c>
      <c r="B133" s="22" t="s">
        <v>97</v>
      </c>
      <c r="C133" s="21">
        <f t="shared" si="6"/>
        <v>3620</v>
      </c>
      <c r="D133" s="21">
        <v>1370</v>
      </c>
      <c r="E133" s="21">
        <v>2250</v>
      </c>
      <c r="F133" s="48">
        <f>'八王子市西部'!F161</f>
        <v>0</v>
      </c>
    </row>
    <row r="134" spans="1:6" ht="13.5">
      <c r="A134" s="62" t="s">
        <v>202</v>
      </c>
      <c r="B134" s="22" t="s">
        <v>98</v>
      </c>
      <c r="C134" s="21">
        <f aca="true" t="shared" si="7" ref="C134:C152">D134+E134</f>
        <v>2200</v>
      </c>
      <c r="D134" s="21">
        <v>410</v>
      </c>
      <c r="E134" s="21">
        <v>1790</v>
      </c>
      <c r="F134" s="48">
        <f>'八王子市西部'!F163</f>
        <v>0</v>
      </c>
    </row>
    <row r="135" spans="1:6" ht="13.5">
      <c r="A135" s="62" t="s">
        <v>179</v>
      </c>
      <c r="B135" s="22" t="s">
        <v>152</v>
      </c>
      <c r="C135" s="21">
        <f t="shared" si="7"/>
        <v>220</v>
      </c>
      <c r="D135" s="21">
        <v>110</v>
      </c>
      <c r="E135" s="21">
        <v>110</v>
      </c>
      <c r="F135" s="48">
        <f>'八王子市西部'!F165</f>
        <v>0</v>
      </c>
    </row>
    <row r="136" spans="1:6" ht="13.5">
      <c r="A136" s="62" t="s">
        <v>202</v>
      </c>
      <c r="B136" s="22" t="s">
        <v>115</v>
      </c>
      <c r="C136" s="21">
        <f t="shared" si="7"/>
        <v>2550</v>
      </c>
      <c r="D136" s="21">
        <v>1180</v>
      </c>
      <c r="E136" s="21">
        <v>1370</v>
      </c>
      <c r="F136" s="48">
        <f>'八王子市西部'!F167</f>
        <v>0</v>
      </c>
    </row>
    <row r="137" spans="1:6" ht="13.5">
      <c r="A137" s="62" t="s">
        <v>179</v>
      </c>
      <c r="B137" s="22" t="s">
        <v>95</v>
      </c>
      <c r="C137" s="21">
        <f t="shared" si="7"/>
        <v>5000</v>
      </c>
      <c r="D137" s="21">
        <v>1500</v>
      </c>
      <c r="E137" s="21">
        <v>3500</v>
      </c>
      <c r="F137" s="48">
        <f>'八王子市西部'!F169</f>
        <v>0</v>
      </c>
    </row>
    <row r="138" spans="1:6" ht="13.5">
      <c r="A138" s="62" t="s">
        <v>179</v>
      </c>
      <c r="B138" s="22" t="s">
        <v>79</v>
      </c>
      <c r="C138" s="21">
        <f t="shared" si="7"/>
        <v>170</v>
      </c>
      <c r="D138" s="21">
        <v>150</v>
      </c>
      <c r="E138" s="21">
        <v>20</v>
      </c>
      <c r="F138" s="48">
        <f>'八王子市西部'!F171</f>
        <v>0</v>
      </c>
    </row>
    <row r="139" spans="1:6" ht="13.5">
      <c r="A139" s="62" t="s">
        <v>207</v>
      </c>
      <c r="B139" s="22" t="s">
        <v>183</v>
      </c>
      <c r="C139" s="21">
        <f t="shared" si="7"/>
        <v>1450</v>
      </c>
      <c r="D139" s="21">
        <v>950</v>
      </c>
      <c r="E139" s="21">
        <v>500</v>
      </c>
      <c r="F139" s="48">
        <f>'八王子市西部'!F173</f>
        <v>0</v>
      </c>
    </row>
    <row r="140" spans="1:6" ht="13.5">
      <c r="A140" s="62" t="s">
        <v>201</v>
      </c>
      <c r="B140" s="22" t="s">
        <v>80</v>
      </c>
      <c r="C140" s="21">
        <f t="shared" si="7"/>
        <v>340</v>
      </c>
      <c r="D140" s="31">
        <v>340</v>
      </c>
      <c r="E140" s="31">
        <v>0</v>
      </c>
      <c r="F140" s="48">
        <f>'八王子市西部'!F175</f>
        <v>0</v>
      </c>
    </row>
    <row r="141" spans="1:6" ht="13.5">
      <c r="A141" s="62" t="s">
        <v>208</v>
      </c>
      <c r="B141" s="22" t="s">
        <v>81</v>
      </c>
      <c r="C141" s="21">
        <f t="shared" si="7"/>
        <v>540</v>
      </c>
      <c r="D141" s="31">
        <v>540</v>
      </c>
      <c r="E141" s="31">
        <v>0</v>
      </c>
      <c r="F141" s="48">
        <f>'八王子市西部'!F176</f>
        <v>0</v>
      </c>
    </row>
    <row r="142" spans="1:6" ht="13.5">
      <c r="A142" s="62" t="s">
        <v>208</v>
      </c>
      <c r="B142" s="22" t="s">
        <v>82</v>
      </c>
      <c r="C142" s="21">
        <f t="shared" si="7"/>
        <v>360</v>
      </c>
      <c r="D142" s="31">
        <v>360</v>
      </c>
      <c r="E142" s="31">
        <v>0</v>
      </c>
      <c r="F142" s="48">
        <f>'八王子市西部'!F177</f>
        <v>0</v>
      </c>
    </row>
    <row r="143" spans="1:6" ht="13.5">
      <c r="A143" s="62" t="s">
        <v>202</v>
      </c>
      <c r="B143" s="22" t="s">
        <v>105</v>
      </c>
      <c r="C143" s="21">
        <f t="shared" si="7"/>
        <v>900</v>
      </c>
      <c r="D143" s="21">
        <v>800</v>
      </c>
      <c r="E143" s="21">
        <v>100</v>
      </c>
      <c r="F143" s="48">
        <f>'八王子市西部'!F180</f>
        <v>0</v>
      </c>
    </row>
    <row r="144" spans="1:6" ht="13.5">
      <c r="A144" s="62" t="s">
        <v>208</v>
      </c>
      <c r="B144" s="22" t="s">
        <v>94</v>
      </c>
      <c r="C144" s="21">
        <f t="shared" si="7"/>
        <v>2200</v>
      </c>
      <c r="D144" s="21">
        <v>690</v>
      </c>
      <c r="E144" s="21">
        <v>1510</v>
      </c>
      <c r="F144" s="48">
        <f>'八王子市西部'!F182</f>
        <v>0</v>
      </c>
    </row>
    <row r="145" spans="1:6" ht="13.5">
      <c r="A145" s="62" t="s">
        <v>200</v>
      </c>
      <c r="B145" s="22" t="s">
        <v>77</v>
      </c>
      <c r="C145" s="21">
        <f t="shared" si="7"/>
        <v>770</v>
      </c>
      <c r="D145" s="21">
        <v>260</v>
      </c>
      <c r="E145" s="21">
        <v>510</v>
      </c>
      <c r="F145" s="65">
        <f>'八王子市西部'!L128</f>
        <v>0</v>
      </c>
    </row>
    <row r="146" spans="1:6" ht="13.5">
      <c r="A146" s="62" t="s">
        <v>179</v>
      </c>
      <c r="B146" s="27" t="s">
        <v>162</v>
      </c>
      <c r="C146" s="21">
        <f t="shared" si="7"/>
        <v>320</v>
      </c>
      <c r="D146" s="21">
        <v>320</v>
      </c>
      <c r="E146" s="21">
        <v>0</v>
      </c>
      <c r="F146" s="65">
        <f>'八王子市西部'!L130</f>
        <v>0</v>
      </c>
    </row>
    <row r="147" spans="1:6" ht="13.5">
      <c r="A147" s="62" t="s">
        <v>202</v>
      </c>
      <c r="B147" s="22" t="s">
        <v>74</v>
      </c>
      <c r="C147" s="21">
        <f t="shared" si="7"/>
        <v>1320</v>
      </c>
      <c r="D147" s="21">
        <v>710</v>
      </c>
      <c r="E147" s="21">
        <v>610</v>
      </c>
      <c r="F147" s="65">
        <f>'八王子市西部'!L132</f>
        <v>0</v>
      </c>
    </row>
    <row r="148" spans="1:6" ht="13.5">
      <c r="A148" s="62" t="s">
        <v>201</v>
      </c>
      <c r="B148" s="22" t="s">
        <v>106</v>
      </c>
      <c r="C148" s="21">
        <f t="shared" si="7"/>
        <v>550</v>
      </c>
      <c r="D148" s="21">
        <v>450</v>
      </c>
      <c r="E148" s="21">
        <v>100</v>
      </c>
      <c r="F148" s="65">
        <f>'八王子市西部'!L134</f>
        <v>0</v>
      </c>
    </row>
    <row r="149" spans="1:6" ht="13.5">
      <c r="A149" s="62" t="s">
        <v>203</v>
      </c>
      <c r="B149" s="22" t="s">
        <v>107</v>
      </c>
      <c r="C149" s="21">
        <f t="shared" si="7"/>
        <v>770</v>
      </c>
      <c r="D149" s="21">
        <v>700</v>
      </c>
      <c r="E149" s="21">
        <v>70</v>
      </c>
      <c r="F149" s="65">
        <f>'八王子市西部'!L135</f>
        <v>0</v>
      </c>
    </row>
    <row r="150" spans="1:6" ht="13.5">
      <c r="A150" s="62" t="s">
        <v>179</v>
      </c>
      <c r="B150" s="22" t="s">
        <v>108</v>
      </c>
      <c r="C150" s="21">
        <f t="shared" si="7"/>
        <v>660</v>
      </c>
      <c r="D150" s="21">
        <v>580</v>
      </c>
      <c r="E150" s="21">
        <v>80</v>
      </c>
      <c r="F150" s="65">
        <f>'八王子市西部'!L136</f>
        <v>0</v>
      </c>
    </row>
    <row r="151" spans="1:6" ht="13.5">
      <c r="A151" s="62" t="s">
        <v>179</v>
      </c>
      <c r="B151" s="22" t="s">
        <v>89</v>
      </c>
      <c r="C151" s="21">
        <f t="shared" si="7"/>
        <v>770</v>
      </c>
      <c r="D151" s="21">
        <v>410</v>
      </c>
      <c r="E151" s="21">
        <v>360</v>
      </c>
      <c r="F151" s="65">
        <f>'八王子市西部'!L139</f>
        <v>0</v>
      </c>
    </row>
    <row r="152" spans="1:6" ht="13.5">
      <c r="A152" s="62" t="s">
        <v>202</v>
      </c>
      <c r="B152" s="22" t="s">
        <v>104</v>
      </c>
      <c r="C152" s="21">
        <f t="shared" si="7"/>
        <v>3580</v>
      </c>
      <c r="D152" s="21">
        <v>1700</v>
      </c>
      <c r="E152" s="21">
        <v>1880</v>
      </c>
      <c r="F152" s="65">
        <f>'八王子市西部'!L141</f>
        <v>0</v>
      </c>
    </row>
    <row r="153" spans="1:6" ht="13.5">
      <c r="A153" s="57"/>
      <c r="B153" s="23" t="s">
        <v>7</v>
      </c>
      <c r="C153" s="21">
        <f>SUM(C2:C152)</f>
        <v>125410</v>
      </c>
      <c r="D153" s="21">
        <f>SUM(D2:D152)</f>
        <v>58110</v>
      </c>
      <c r="E153" s="21">
        <f>SUM(E2:E152)</f>
        <v>67300</v>
      </c>
      <c r="F153" s="21">
        <f>SUM(F2:F152)</f>
        <v>0</v>
      </c>
    </row>
    <row r="154" spans="3:5" ht="13.5">
      <c r="C154" s="83"/>
      <c r="D154" s="83"/>
      <c r="E154" s="83"/>
    </row>
    <row r="155" spans="3:5" ht="13.5">
      <c r="C155" s="83"/>
      <c r="D155" s="83"/>
      <c r="E155" s="83"/>
    </row>
    <row r="156" spans="3:5" ht="13.5">
      <c r="C156" s="83"/>
      <c r="D156" s="83"/>
      <c r="E156" s="83"/>
    </row>
    <row r="157" spans="3:5" ht="13.5">
      <c r="C157" s="83"/>
      <c r="D157" s="83"/>
      <c r="E157" s="83"/>
    </row>
    <row r="158" spans="3:5" ht="13.5">
      <c r="C158" s="83"/>
      <c r="D158" s="83"/>
      <c r="E158" s="83"/>
    </row>
    <row r="159" spans="3:5" ht="13.5">
      <c r="C159" s="83"/>
      <c r="D159" s="83"/>
      <c r="E159" s="83"/>
    </row>
    <row r="160" spans="3:5" ht="13.5">
      <c r="C160" s="83"/>
      <c r="D160" s="83"/>
      <c r="E160" s="83"/>
    </row>
    <row r="161" spans="3:5" ht="13.5">
      <c r="C161" s="83"/>
      <c r="D161" s="83"/>
      <c r="E161" s="83"/>
    </row>
    <row r="162" spans="3:5" ht="13.5">
      <c r="C162" s="83"/>
      <c r="D162" s="83"/>
      <c r="E162" s="83"/>
    </row>
    <row r="163" spans="3:5" ht="13.5">
      <c r="C163" s="83"/>
      <c r="D163" s="83"/>
      <c r="E163" s="83"/>
    </row>
    <row r="164" spans="3:5" ht="13.5">
      <c r="C164" s="83"/>
      <c r="D164" s="83"/>
      <c r="E164" s="83"/>
    </row>
    <row r="165" spans="3:5" ht="13.5">
      <c r="C165" s="83"/>
      <c r="D165" s="83"/>
      <c r="E165" s="83"/>
    </row>
    <row r="166" spans="3:5" ht="13.5">
      <c r="C166" s="83"/>
      <c r="D166" s="83"/>
      <c r="E166" s="83"/>
    </row>
    <row r="167" spans="3:5" ht="13.5">
      <c r="C167" s="83"/>
      <c r="D167" s="83"/>
      <c r="E167" s="83"/>
    </row>
    <row r="168" spans="3:5" ht="13.5">
      <c r="C168" s="83"/>
      <c r="D168" s="83"/>
      <c r="E168" s="83"/>
    </row>
    <row r="169" spans="3:5" ht="13.5">
      <c r="C169" s="83"/>
      <c r="D169" s="83"/>
      <c r="E169" s="83"/>
    </row>
    <row r="170" spans="3:5" ht="13.5">
      <c r="C170" s="83"/>
      <c r="D170" s="83"/>
      <c r="E170" s="83"/>
    </row>
    <row r="171" spans="3:5" ht="13.5">
      <c r="C171" s="83"/>
      <c r="D171" s="83"/>
      <c r="E171" s="83"/>
    </row>
    <row r="172" spans="3:5" ht="13.5">
      <c r="C172" s="83"/>
      <c r="D172" s="83"/>
      <c r="E172" s="83"/>
    </row>
    <row r="173" spans="3:5" ht="13.5">
      <c r="C173" s="83"/>
      <c r="D173" s="83"/>
      <c r="E173" s="83"/>
    </row>
    <row r="174" spans="3:5" ht="13.5">
      <c r="C174" s="83"/>
      <c r="D174" s="83"/>
      <c r="E174" s="83"/>
    </row>
    <row r="175" spans="3:5" ht="13.5">
      <c r="C175" s="83"/>
      <c r="D175" s="83"/>
      <c r="E175" s="83"/>
    </row>
    <row r="176" spans="3:5" ht="13.5">
      <c r="C176" s="83"/>
      <c r="D176" s="83"/>
      <c r="E176" s="83"/>
    </row>
    <row r="177" spans="3:5" ht="13.5">
      <c r="C177" s="83"/>
      <c r="D177" s="83"/>
      <c r="E177" s="83"/>
    </row>
    <row r="178" spans="3:5" ht="13.5">
      <c r="C178" s="83"/>
      <c r="D178" s="83"/>
      <c r="E178" s="83"/>
    </row>
    <row r="179" spans="3:5" ht="13.5">
      <c r="C179" s="83"/>
      <c r="D179" s="83"/>
      <c r="E179" s="83"/>
    </row>
    <row r="180" spans="3:5" ht="13.5">
      <c r="C180" s="83"/>
      <c r="D180" s="83"/>
      <c r="E180" s="83"/>
    </row>
    <row r="181" spans="3:5" ht="13.5">
      <c r="C181" s="83"/>
      <c r="D181" s="83"/>
      <c r="E181" s="83"/>
    </row>
    <row r="182" spans="3:5" ht="13.5">
      <c r="C182" s="83"/>
      <c r="D182" s="83"/>
      <c r="E182" s="83"/>
    </row>
    <row r="183" spans="3:5" ht="13.5">
      <c r="C183" s="83"/>
      <c r="D183" s="83"/>
      <c r="E183" s="83"/>
    </row>
    <row r="184" spans="3:5" ht="13.5">
      <c r="C184" s="83"/>
      <c r="D184" s="83"/>
      <c r="E184" s="83"/>
    </row>
    <row r="185" spans="3:5" ht="13.5">
      <c r="C185" s="83"/>
      <c r="D185" s="83"/>
      <c r="E185" s="83"/>
    </row>
    <row r="186" spans="3:5" ht="13.5">
      <c r="C186" s="83"/>
      <c r="D186" s="83"/>
      <c r="E186" s="83"/>
    </row>
    <row r="187" spans="3:5" ht="13.5">
      <c r="C187" s="83"/>
      <c r="D187" s="83"/>
      <c r="E187" s="83"/>
    </row>
    <row r="188" spans="3:5" ht="13.5">
      <c r="C188" s="83"/>
      <c r="D188" s="83"/>
      <c r="E188" s="83"/>
    </row>
    <row r="189" spans="3:5" ht="13.5">
      <c r="C189" s="83"/>
      <c r="D189" s="83"/>
      <c r="E189" s="83"/>
    </row>
    <row r="190" spans="3:5" ht="13.5">
      <c r="C190" s="83"/>
      <c r="D190" s="83"/>
      <c r="E190" s="83"/>
    </row>
  </sheetData>
  <sheetProtection/>
  <autoFilter ref="A1:F153"/>
  <conditionalFormatting sqref="F3:F152">
    <cfRule type="cellIs" priority="1" dxfId="4" operator="greaterThan" stopIfTrue="1">
      <formula>0</formula>
    </cfRule>
  </conditionalFormatting>
  <printOptions/>
  <pageMargins left="1.04" right="0.41" top="1" bottom="1.08" header="0.512" footer="0.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user01</cp:lastModifiedBy>
  <cp:lastPrinted>2019-12-20T00:22:47Z</cp:lastPrinted>
  <dcterms:created xsi:type="dcterms:W3CDTF">2005-11-11T05:01:22Z</dcterms:created>
  <dcterms:modified xsi:type="dcterms:W3CDTF">2019-12-20T00:23:33Z</dcterms:modified>
  <cp:category/>
  <cp:version/>
  <cp:contentType/>
  <cp:contentStatus/>
</cp:coreProperties>
</file>